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Collecte\01- Collecte\08- Dépôts sauvages\06- SUIVI DU MARCHE GESTION DS 25COLDTV01\03- GESTION DES PROCESSUS ET FINANCES\"/>
    </mc:Choice>
  </mc:AlternateContent>
  <xr:revisionPtr revIDLastSave="0" documentId="13_ncr:1_{BCE25E6D-B491-471F-BAF6-A5A9EAD33805}" xr6:coauthVersionLast="47" xr6:coauthVersionMax="47" xr10:uidLastSave="{00000000-0000-0000-0000-000000000000}"/>
  <bookViews>
    <workbookView xWindow="-120" yWindow="-120" windowWidth="29040" windowHeight="15840" xr2:uid="{8960AB30-479B-4552-8B21-21878597365A}"/>
  </bookViews>
  <sheets>
    <sheet name="Révision des prix" sheetId="4" r:id="rId1"/>
    <sheet name="BPU AV"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3" i="4" l="1"/>
  <c r="G104" i="4"/>
  <c r="G105" i="4"/>
  <c r="G106" i="4"/>
  <c r="G107" i="4"/>
  <c r="G108" i="4"/>
  <c r="G109" i="4"/>
  <c r="G110" i="4"/>
  <c r="G111" i="4"/>
  <c r="G112" i="4"/>
  <c r="G113" i="4"/>
  <c r="F103" i="4"/>
  <c r="F104" i="4"/>
  <c r="F105" i="4"/>
  <c r="F106" i="4"/>
  <c r="F107" i="4"/>
  <c r="F108" i="4"/>
  <c r="F109" i="4"/>
  <c r="F110" i="4"/>
  <c r="F111" i="4"/>
  <c r="F112" i="4"/>
  <c r="F113" i="4"/>
  <c r="G60" i="4"/>
  <c r="I13" i="4"/>
  <c r="G41" i="4" s="1"/>
  <c r="G61" i="4" s="1"/>
  <c r="P27" i="4"/>
  <c r="P25" i="4"/>
  <c r="P24" i="4"/>
  <c r="N27" i="4"/>
  <c r="N25" i="4"/>
  <c r="N24" i="4"/>
  <c r="L27" i="4"/>
  <c r="L25" i="4"/>
  <c r="L24" i="4"/>
  <c r="J27" i="4"/>
  <c r="J25" i="4"/>
  <c r="J24" i="4"/>
  <c r="G67" i="4" l="1"/>
  <c r="G66" i="4"/>
  <c r="G65" i="4"/>
  <c r="G64" i="4"/>
  <c r="G63" i="4"/>
  <c r="G62" i="4"/>
  <c r="G46" i="4"/>
  <c r="G58" i="4"/>
  <c r="G49" i="4"/>
  <c r="G51" i="4"/>
  <c r="G52" i="4"/>
  <c r="G53" i="4"/>
  <c r="G44" i="4"/>
  <c r="G43" i="4"/>
  <c r="G56" i="4"/>
  <c r="G45" i="4"/>
  <c r="G57" i="4"/>
  <c r="G47" i="4"/>
  <c r="G59" i="4"/>
  <c r="G48" i="4"/>
  <c r="G50" i="4"/>
  <c r="G54" i="4"/>
  <c r="G55" i="4"/>
  <c r="H27" i="4"/>
  <c r="H25" i="4"/>
  <c r="H24" i="4"/>
  <c r="G13" i="4"/>
  <c r="F41" i="4" s="1"/>
  <c r="O27" i="4"/>
  <c r="M27" i="4"/>
  <c r="K27" i="4"/>
  <c r="I27" i="4"/>
  <c r="G27" i="4"/>
  <c r="D27" i="4"/>
  <c r="O25" i="4"/>
  <c r="M25" i="4"/>
  <c r="K25" i="4"/>
  <c r="I25" i="4"/>
  <c r="G25" i="4"/>
  <c r="D25" i="4"/>
  <c r="O24" i="4"/>
  <c r="M24" i="4"/>
  <c r="K24" i="4"/>
  <c r="I24" i="4"/>
  <c r="G24" i="4"/>
  <c r="D24" i="4"/>
  <c r="O13" i="4"/>
  <c r="J41" i="4" s="1"/>
  <c r="M13" i="4"/>
  <c r="I41" i="4" s="1"/>
  <c r="K13" i="4"/>
  <c r="H41" i="4" s="1"/>
  <c r="F43" i="4" l="1"/>
  <c r="F65" i="4"/>
  <c r="F66" i="4"/>
  <c r="F67" i="4"/>
  <c r="F60" i="4"/>
  <c r="F61" i="4"/>
  <c r="F62" i="4"/>
  <c r="F63" i="4"/>
  <c r="F64" i="4"/>
  <c r="I30" i="4"/>
  <c r="G69" i="4" s="1"/>
  <c r="K30" i="4"/>
  <c r="H69" i="4" s="1"/>
  <c r="M30" i="4"/>
  <c r="I69" i="4" s="1"/>
  <c r="O30" i="4"/>
  <c r="J69" i="4" s="1"/>
  <c r="F45" i="4"/>
  <c r="F49" i="4"/>
  <c r="F53" i="4"/>
  <c r="F57" i="4"/>
  <c r="F46" i="4"/>
  <c r="F50" i="4"/>
  <c r="F54" i="4"/>
  <c r="F58" i="4"/>
  <c r="F47" i="4"/>
  <c r="F51" i="4"/>
  <c r="F55" i="4"/>
  <c r="F59" i="4"/>
  <c r="F44" i="4"/>
  <c r="F48" i="4"/>
  <c r="F52" i="4"/>
  <c r="F56" i="4"/>
  <c r="G30" i="4"/>
  <c r="F69" i="4" s="1"/>
  <c r="G82" i="4" l="1"/>
  <c r="G83" i="4"/>
  <c r="G95" i="4"/>
  <c r="G72" i="4"/>
  <c r="G84" i="4"/>
  <c r="G96" i="4"/>
  <c r="G73" i="4"/>
  <c r="G85" i="4"/>
  <c r="G97" i="4"/>
  <c r="G74" i="4"/>
  <c r="G86" i="4"/>
  <c r="G98" i="4"/>
  <c r="G75" i="4"/>
  <c r="G87" i="4"/>
  <c r="G99" i="4"/>
  <c r="G76" i="4"/>
  <c r="G88" i="4"/>
  <c r="G100" i="4"/>
  <c r="G77" i="4"/>
  <c r="G89" i="4"/>
  <c r="G101" i="4"/>
  <c r="G78" i="4"/>
  <c r="G90" i="4"/>
  <c r="G102" i="4"/>
  <c r="G79" i="4"/>
  <c r="G91" i="4"/>
  <c r="G71" i="4"/>
  <c r="G80" i="4"/>
  <c r="G92" i="4"/>
  <c r="G81" i="4"/>
  <c r="G93" i="4"/>
  <c r="G94" i="4"/>
  <c r="F71" i="4"/>
  <c r="F72" i="4"/>
  <c r="F76" i="4"/>
  <c r="F80" i="4"/>
  <c r="F84" i="4"/>
  <c r="F88" i="4"/>
  <c r="F92" i="4"/>
  <c r="F96" i="4"/>
  <c r="F100" i="4"/>
  <c r="F73" i="4"/>
  <c r="F77" i="4"/>
  <c r="F81" i="4"/>
  <c r="F85" i="4"/>
  <c r="F89" i="4"/>
  <c r="F93" i="4"/>
  <c r="F97" i="4"/>
  <c r="F101" i="4"/>
  <c r="F74" i="4"/>
  <c r="F78" i="4"/>
  <c r="F82" i="4"/>
  <c r="F86" i="4"/>
  <c r="F90" i="4"/>
  <c r="F94" i="4"/>
  <c r="F98" i="4"/>
  <c r="F102" i="4"/>
  <c r="F75" i="4"/>
  <c r="F79" i="4"/>
  <c r="F83" i="4"/>
  <c r="F87" i="4"/>
  <c r="F91" i="4"/>
  <c r="F95" i="4"/>
  <c r="F9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tc={7EDF469C-04E2-4B2E-9AF0-36398A646939}</author>
  </authors>
  <commentList>
    <comment ref="E26" authorId="0" shapeId="0" xr:uid="{7EDF469C-04E2-4B2E-9AF0-36398A64693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Date donnée d’après l’INSEE</t>
      </text>
    </comment>
  </commentList>
</comments>
</file>

<file path=xl/sharedStrings.xml><?xml version="1.0" encoding="utf-8"?>
<sst xmlns="http://schemas.openxmlformats.org/spreadsheetml/2006/main" count="408" uniqueCount="150">
  <si>
    <t>Dans le CCAP</t>
  </si>
  <si>
    <t>prendre valeur au jour le plus proche avant la date de révision</t>
  </si>
  <si>
    <t>FORMULE  DE CALCUL DU COEFFICIENT DE REVISION</t>
  </si>
  <si>
    <t>Po</t>
  </si>
  <si>
    <t>liens moniteur</t>
  </si>
  <si>
    <t>DML</t>
  </si>
  <si>
    <t>Pn = arrondie au centième supérieur</t>
  </si>
  <si>
    <t>REVISION</t>
  </si>
  <si>
    <t>INDICES BASE</t>
  </si>
  <si>
    <t>Cn = arrondie au millième supérieur</t>
  </si>
  <si>
    <t>indice de base - formule --&gt; Pn = Po x Cn</t>
  </si>
  <si>
    <t>Collecte et traitement des dépôts sauvages</t>
  </si>
  <si>
    <t>PRIX BPU 1 à 16 et 49</t>
  </si>
  <si>
    <t>ICHT-E</t>
  </si>
  <si>
    <t>FSD2</t>
  </si>
  <si>
    <t>1870 (GO)</t>
  </si>
  <si>
    <t>Cn = (0,15+0,85*(0,65*(ICHT-En/ICHT-E0)+0,25*(FSD2n/FSD20)+0,10*(GOn/GO0)</t>
  </si>
  <si>
    <t>PRIX BPU 17 à 48</t>
  </si>
  <si>
    <t>CPF 38.2</t>
  </si>
  <si>
    <t>Cn = (0,15+0,85*(0,15*(ICHT-En/ICHT-E0)+0,15*(FSD2n/FSD20)+0,60*(CPFn/CPF0)+0,10*(GOn/GO0)</t>
  </si>
  <si>
    <t>Par dérogation à l’article 10.2.4 du CCAG FC&amp;S, les valeurs de référence, qui ont l’indice 0, sont celles connues le 1er jour du mois de la remise des offres. Les valeurs prises en compte pour les révisions trimestrielles, seront celles connues au 1er jour de chaque trimestre soit le 1er janvier et le 1er juillet.</t>
  </si>
  <si>
    <t>Prix Bpu 1 à 16 et 49</t>
  </si>
  <si>
    <t>€/mois</t>
  </si>
  <si>
    <t>€/heure</t>
  </si>
  <si>
    <t>Visite sur place, prise des informations du dépôt (volume, nature des déchets…), transmission de l'analyse et de l'estimation</t>
  </si>
  <si>
    <t>€/demi-journée</t>
  </si>
  <si>
    <t>N° de ligne</t>
  </si>
  <si>
    <t>Mise à disposition de matériel de chargement 
Chargeur sur pneus y compris chauffeur</t>
  </si>
  <si>
    <t>€/journée</t>
  </si>
  <si>
    <t>€/véhicule</t>
  </si>
  <si>
    <r>
      <rPr>
        <b/>
        <sz val="11"/>
        <color theme="1"/>
        <rFont val="Aptos Narrow"/>
        <family val="2"/>
        <scheme val="minor"/>
      </rPr>
      <t>Evaluation des dépôts sauvages</t>
    </r>
    <r>
      <rPr>
        <sz val="11"/>
        <color theme="1"/>
        <rFont val="Aptos Narrow"/>
        <family val="2"/>
        <scheme val="minor"/>
      </rPr>
      <t xml:space="preserve"> 
Visite sur place, prise des informations du dépôt (volume, nature des déchets…), transmission de l'analyse et de l'estimation</t>
    </r>
  </si>
  <si>
    <r>
      <rPr>
        <b/>
        <sz val="11"/>
        <color theme="1"/>
        <rFont val="Aptos Narrow"/>
        <family val="2"/>
        <scheme val="minor"/>
      </rPr>
      <t>Mise à disposition d'une application dématérialisée</t>
    </r>
    <r>
      <rPr>
        <sz val="11"/>
        <color theme="1"/>
        <rFont val="Aptos Narrow"/>
        <family val="2"/>
        <scheme val="minor"/>
      </rPr>
      <t xml:space="preserve">
Forfait mensuel</t>
    </r>
  </si>
  <si>
    <r>
      <rPr>
        <b/>
        <sz val="11"/>
        <color theme="1"/>
        <rFont val="Aptos Narrow"/>
        <family val="2"/>
        <scheme val="minor"/>
      </rPr>
      <t>Nettoyage et évacuation des dépôts sauvages</t>
    </r>
    <r>
      <rPr>
        <sz val="11"/>
        <color theme="1"/>
        <rFont val="Aptos Narrow"/>
        <family val="2"/>
        <scheme val="minor"/>
      </rPr>
      <t xml:space="preserve">
Utilitaire &lt;3,5 tonnes y compris chauffeur + ouvrier qualifiés
(de 1 à 4 heures d’exploitation sur le territoire, hors HLP)</t>
    </r>
  </si>
  <si>
    <r>
      <t xml:space="preserve">Nettoyage et évacuation des dépôts sauvages
</t>
    </r>
    <r>
      <rPr>
        <sz val="11"/>
        <color theme="1"/>
        <rFont val="Aptos Narrow"/>
        <family val="2"/>
        <scheme val="minor"/>
      </rPr>
      <t>Utilitaire &lt;3,5 tonnes y compris chauffeur + ouvrier qualifiés</t>
    </r>
    <r>
      <rPr>
        <b/>
        <sz val="11"/>
        <color theme="1"/>
        <rFont val="Aptos Narrow"/>
        <family val="2"/>
        <scheme val="minor"/>
      </rPr>
      <t xml:space="preserve">
</t>
    </r>
    <r>
      <rPr>
        <sz val="11"/>
        <color theme="1"/>
        <rFont val="Aptos Narrow"/>
        <family val="2"/>
        <scheme val="minor"/>
      </rPr>
      <t>(Au-delà de 4h, jusqu'à 8 heures d’exploitation sur le territoire, hors HLP)</t>
    </r>
  </si>
  <si>
    <r>
      <t xml:space="preserve">Nettoyage et évacuation des dépôts sauvages
</t>
    </r>
    <r>
      <rPr>
        <sz val="11"/>
        <color theme="1"/>
        <rFont val="Aptos Narrow"/>
        <family val="2"/>
        <scheme val="minor"/>
      </rPr>
      <t>Camion Benne type OM y compris chauffeur + ouvrier qualifiés</t>
    </r>
    <r>
      <rPr>
        <b/>
        <sz val="11"/>
        <color theme="1"/>
        <rFont val="Aptos Narrow"/>
        <family val="2"/>
        <scheme val="minor"/>
      </rPr>
      <t xml:space="preserve">
</t>
    </r>
    <r>
      <rPr>
        <sz val="11"/>
        <color theme="1"/>
        <rFont val="Aptos Narrow"/>
        <family val="2"/>
        <scheme val="minor"/>
      </rPr>
      <t>(de 1 à 4 heures d’exploitation sur le territoire, hors HLP)</t>
    </r>
  </si>
  <si>
    <r>
      <rPr>
        <b/>
        <sz val="11"/>
        <color theme="1"/>
        <rFont val="Aptos Narrow"/>
        <family val="2"/>
        <scheme val="minor"/>
      </rPr>
      <t>Nettoyage et évacuation des dépôts sauvages</t>
    </r>
    <r>
      <rPr>
        <sz val="11"/>
        <color theme="1"/>
        <rFont val="Aptos Narrow"/>
        <family val="2"/>
        <scheme val="minor"/>
      </rPr>
      <t xml:space="preserve">
Camion Grappin/Godet y compris chauffeur + ouvrier qualifiés
(de 1 à 4 heures d’exploitation sur le territoire, hors HLP)</t>
    </r>
  </si>
  <si>
    <r>
      <rPr>
        <b/>
        <sz val="11"/>
        <color theme="1"/>
        <rFont val="Aptos Narrow"/>
        <family val="2"/>
        <scheme val="minor"/>
      </rPr>
      <t>Nettoyage et évacuation des dépôts sauvages</t>
    </r>
    <r>
      <rPr>
        <sz val="11"/>
        <color theme="1"/>
        <rFont val="Aptos Narrow"/>
        <family val="2"/>
        <scheme val="minor"/>
      </rPr>
      <t xml:space="preserve">
Camion Benne type OM y compris chauffeur + ouvrier qualifiés
(Au-delà de 4h, jusqu'à 8 heures d’exploitation sur le territoire, hors HLP)</t>
    </r>
  </si>
  <si>
    <r>
      <rPr>
        <b/>
        <sz val="11"/>
        <color theme="1"/>
        <rFont val="Aptos Narrow"/>
        <family val="2"/>
        <scheme val="minor"/>
      </rPr>
      <t>Nettoyage et évacuation des dépôts sauvages</t>
    </r>
    <r>
      <rPr>
        <sz val="11"/>
        <color theme="1"/>
        <rFont val="Aptos Narrow"/>
        <family val="2"/>
        <scheme val="minor"/>
      </rPr>
      <t xml:space="preserve">
Camion Grappin/godet y compris chauffeur + ouvrier qualifiés
(Au-delà de 4h, jusqu'à 8 heures d’exploitation sur le territoire, hors HLP)</t>
    </r>
  </si>
  <si>
    <r>
      <rPr>
        <b/>
        <sz val="11"/>
        <color theme="1"/>
        <rFont val="Aptos Narrow"/>
        <family val="2"/>
        <scheme val="minor"/>
      </rPr>
      <t>Nettoyage et évacuation des dépôts sauvages</t>
    </r>
    <r>
      <rPr>
        <sz val="11"/>
        <color theme="1"/>
        <rFont val="Aptos Narrow"/>
        <family val="2"/>
        <scheme val="minor"/>
      </rPr>
      <t xml:space="preserve">
Mini pelle sur chenilles y compris chauffeur</t>
    </r>
  </si>
  <si>
    <r>
      <rPr>
        <b/>
        <sz val="11"/>
        <color theme="1"/>
        <rFont val="Aptos Narrow"/>
        <family val="2"/>
        <scheme val="minor"/>
      </rPr>
      <t>Nettoyage et évacuation des dépôts sauvages</t>
    </r>
    <r>
      <rPr>
        <sz val="11"/>
        <color theme="1"/>
        <rFont val="Aptos Narrow"/>
        <family val="2"/>
        <scheme val="minor"/>
      </rPr>
      <t xml:space="preserve">
Agent à pied</t>
    </r>
  </si>
  <si>
    <r>
      <rPr>
        <b/>
        <sz val="11"/>
        <color theme="1"/>
        <rFont val="Aptos Narrow"/>
        <family val="2"/>
        <scheme val="minor"/>
      </rPr>
      <t>Nettoyage et évacuation des dépôts sauvages</t>
    </r>
    <r>
      <rPr>
        <sz val="11"/>
        <color theme="1"/>
        <rFont val="Aptos Narrow"/>
        <family val="2"/>
        <scheme val="minor"/>
      </rPr>
      <t xml:space="preserve">
Agent à pied
Forfait demi-journée</t>
    </r>
  </si>
  <si>
    <t>Nettoyage et évacuation des dépôts sauvages
Agent à pied
Forfait journée</t>
  </si>
  <si>
    <r>
      <rPr>
        <b/>
        <sz val="11"/>
        <color theme="1"/>
        <rFont val="Aptos Narrow"/>
        <family val="2"/>
        <scheme val="minor"/>
      </rPr>
      <t>Enlèvement de carcasse de véhicules</t>
    </r>
    <r>
      <rPr>
        <sz val="11"/>
        <color theme="1"/>
        <rFont val="Aptos Narrow"/>
        <family val="2"/>
        <scheme val="minor"/>
      </rPr>
      <t xml:space="preserve">
Véhicule dont le PTAC est inférieur à 3,5 T</t>
    </r>
  </si>
  <si>
    <t>Enlèvement de carcasse de véhicules
Véhicule 2 roues</t>
  </si>
  <si>
    <r>
      <t xml:space="preserve">Transport et traitement des dépôts sauvages
</t>
    </r>
    <r>
      <rPr>
        <sz val="11"/>
        <color theme="1"/>
        <rFont val="Aptos Display"/>
        <family val="2"/>
        <scheme val="major"/>
      </rPr>
      <t>Cartouche de protoxyde d'azote</t>
    </r>
  </si>
  <si>
    <t>€/tonne</t>
  </si>
  <si>
    <t>Prix Bpu 17 à 48</t>
  </si>
  <si>
    <t>€/Litre</t>
  </si>
  <si>
    <t>2 000€</t>
  </si>
  <si>
    <t>€/kg</t>
  </si>
  <si>
    <t>€/U</t>
  </si>
  <si>
    <t>5 000€</t>
  </si>
  <si>
    <t>1 311€</t>
  </si>
  <si>
    <t>1 449€</t>
  </si>
  <si>
    <r>
      <rPr>
        <b/>
        <sz val="11"/>
        <color theme="1"/>
        <rFont val="Aptos Narrow"/>
        <family val="2"/>
        <scheme val="minor"/>
      </rPr>
      <t>Surtri des dépôts sauvages</t>
    </r>
    <r>
      <rPr>
        <sz val="11"/>
        <color theme="1"/>
        <rFont val="Aptos Narrow"/>
        <family val="2"/>
        <scheme val="minor"/>
      </rPr>
      <t xml:space="preserve">
Tri des déchets</t>
    </r>
  </si>
  <si>
    <r>
      <rPr>
        <b/>
        <sz val="11"/>
        <color theme="1"/>
        <rFont val="Aptos Narrow"/>
        <family val="2"/>
        <scheme val="minor"/>
      </rPr>
      <t>Transport et traitement des dépôts sauvages</t>
    </r>
    <r>
      <rPr>
        <sz val="11"/>
        <color theme="1"/>
        <rFont val="Aptos Narrow"/>
        <family val="2"/>
        <scheme val="minor"/>
      </rPr>
      <t xml:space="preserve">
DIB, ordures ménagères et assimilés</t>
    </r>
  </si>
  <si>
    <r>
      <rPr>
        <b/>
        <sz val="11"/>
        <color theme="1"/>
        <rFont val="Aptos Narrow"/>
        <family val="2"/>
        <scheme val="minor"/>
      </rPr>
      <t>Transport et traitement des dépôts sauvages</t>
    </r>
    <r>
      <rPr>
        <sz val="11"/>
        <color theme="1"/>
        <rFont val="Aptos Narrow"/>
        <family val="2"/>
        <scheme val="minor"/>
      </rPr>
      <t xml:space="preserve">
Objets encombrants</t>
    </r>
  </si>
  <si>
    <r>
      <rPr>
        <b/>
        <sz val="11"/>
        <color theme="1"/>
        <rFont val="Aptos Narrow"/>
        <family val="2"/>
        <scheme val="minor"/>
      </rPr>
      <t>Transport et traitement des dépôts sauvages</t>
    </r>
    <r>
      <rPr>
        <sz val="11"/>
        <color theme="1"/>
        <rFont val="Aptos Narrow"/>
        <family val="2"/>
        <scheme val="minor"/>
      </rPr>
      <t xml:space="preserve">
Déchets végétaux</t>
    </r>
  </si>
  <si>
    <r>
      <rPr>
        <b/>
        <sz val="11"/>
        <color theme="1"/>
        <rFont val="Aptos Narrow"/>
        <family val="2"/>
        <scheme val="minor"/>
      </rPr>
      <t>Transport et traitement des dépôts sauvages</t>
    </r>
    <r>
      <rPr>
        <sz val="11"/>
        <color theme="1"/>
        <rFont val="Aptos Narrow"/>
        <family val="2"/>
        <scheme val="minor"/>
      </rPr>
      <t xml:space="preserve">
Gravats</t>
    </r>
  </si>
  <si>
    <r>
      <rPr>
        <b/>
        <sz val="11"/>
        <color theme="1"/>
        <rFont val="Aptos Narrow"/>
        <family val="2"/>
        <scheme val="minor"/>
      </rPr>
      <t>Transport et traitement des dépôts sauvages</t>
    </r>
    <r>
      <rPr>
        <sz val="11"/>
        <color theme="1"/>
        <rFont val="Aptos Narrow"/>
        <family val="2"/>
        <scheme val="minor"/>
      </rPr>
      <t xml:space="preserve">
Déchets de chantier</t>
    </r>
  </si>
  <si>
    <r>
      <rPr>
        <b/>
        <sz val="11"/>
        <color theme="1"/>
        <rFont val="Aptos Narrow"/>
        <family val="2"/>
        <scheme val="minor"/>
      </rPr>
      <t>Transport et traitement des dépôts sauvages</t>
    </r>
    <r>
      <rPr>
        <sz val="11"/>
        <color theme="1"/>
        <rFont val="Aptos Narrow"/>
        <family val="2"/>
        <scheme val="minor"/>
      </rPr>
      <t xml:space="preserve">
Bois</t>
    </r>
  </si>
  <si>
    <r>
      <rPr>
        <b/>
        <sz val="11"/>
        <color theme="1"/>
        <rFont val="Aptos Narrow"/>
        <family val="2"/>
        <scheme val="minor"/>
      </rPr>
      <t>Transport et traitement des dépôts sauvages</t>
    </r>
    <r>
      <rPr>
        <sz val="11"/>
        <color theme="1"/>
        <rFont val="Aptos Narrow"/>
        <family val="2"/>
        <scheme val="minor"/>
      </rPr>
      <t xml:space="preserve">
Plâtre</t>
    </r>
  </si>
  <si>
    <r>
      <rPr>
        <b/>
        <sz val="11"/>
        <color theme="1"/>
        <rFont val="Aptos Narrow"/>
        <family val="2"/>
        <scheme val="minor"/>
      </rPr>
      <t>Transport et traitement des dépôts sauvages</t>
    </r>
    <r>
      <rPr>
        <sz val="11"/>
        <color theme="1"/>
        <rFont val="Aptos Narrow"/>
        <family val="2"/>
        <scheme val="minor"/>
      </rPr>
      <t xml:space="preserve">
Ferrailes</t>
    </r>
  </si>
  <si>
    <r>
      <rPr>
        <b/>
        <sz val="11"/>
        <color theme="1"/>
        <rFont val="Aptos Narrow"/>
        <family val="2"/>
        <scheme val="minor"/>
      </rPr>
      <t>Transport et traitement des dépôts sauvages</t>
    </r>
    <r>
      <rPr>
        <sz val="11"/>
        <color theme="1"/>
        <rFont val="Aptos Narrow"/>
        <family val="2"/>
        <scheme val="minor"/>
      </rPr>
      <t xml:space="preserve">
Cartons</t>
    </r>
  </si>
  <si>
    <r>
      <rPr>
        <b/>
        <sz val="11"/>
        <color theme="1"/>
        <rFont val="Aptos Narrow"/>
        <family val="2"/>
        <scheme val="minor"/>
      </rPr>
      <t>Transport et traitement des dépôts sauvages</t>
    </r>
    <r>
      <rPr>
        <sz val="11"/>
        <color theme="1"/>
        <rFont val="Aptos Narrow"/>
        <family val="2"/>
        <scheme val="minor"/>
      </rPr>
      <t xml:space="preserve">
DEEE</t>
    </r>
  </si>
  <si>
    <r>
      <rPr>
        <b/>
        <sz val="11"/>
        <color theme="1"/>
        <rFont val="Aptos Narrow"/>
        <family val="2"/>
        <scheme val="minor"/>
      </rPr>
      <t>Transport et traitement des dépôts sauvages</t>
    </r>
    <r>
      <rPr>
        <sz val="11"/>
        <color theme="1"/>
        <rFont val="Aptos Narrow"/>
        <family val="2"/>
        <scheme val="minor"/>
      </rPr>
      <t xml:space="preserve">
Déchets d'Eléments d'Ameublement</t>
    </r>
  </si>
  <si>
    <r>
      <rPr>
        <b/>
        <sz val="11"/>
        <color theme="1"/>
        <rFont val="Aptos Narrow"/>
        <family val="2"/>
        <scheme val="minor"/>
      </rPr>
      <t>Transport et traitement des dépôts sauvages</t>
    </r>
    <r>
      <rPr>
        <sz val="11"/>
        <color theme="1"/>
        <rFont val="Aptos Narrow"/>
        <family val="2"/>
        <scheme val="minor"/>
      </rPr>
      <t xml:space="preserve">
Articles de bricolage/jardinage</t>
    </r>
  </si>
  <si>
    <r>
      <rPr>
        <b/>
        <sz val="11"/>
        <color theme="1"/>
        <rFont val="Aptos Narrow"/>
        <family val="2"/>
        <scheme val="minor"/>
      </rPr>
      <t>Transport et traitement des dépôts sauvages</t>
    </r>
    <r>
      <rPr>
        <sz val="11"/>
        <color theme="1"/>
        <rFont val="Aptos Narrow"/>
        <family val="2"/>
        <scheme val="minor"/>
      </rPr>
      <t xml:space="preserve">
Déchets dangereux en mélange</t>
    </r>
  </si>
  <si>
    <r>
      <rPr>
        <b/>
        <sz val="11"/>
        <color theme="1"/>
        <rFont val="Aptos Narrow"/>
        <family val="2"/>
        <scheme val="minor"/>
      </rPr>
      <t>Transport et traitement des dépôts sauvages</t>
    </r>
    <r>
      <rPr>
        <sz val="11"/>
        <color theme="1"/>
        <rFont val="Aptos Narrow"/>
        <family val="2"/>
        <scheme val="minor"/>
      </rPr>
      <t xml:space="preserve">
Acides, bases, solvants, solides pâteux, produits phytosanitaires, aérosols, carburants</t>
    </r>
  </si>
  <si>
    <r>
      <rPr>
        <b/>
        <sz val="11"/>
        <color theme="1"/>
        <rFont val="Aptos Narrow"/>
        <family val="2"/>
        <scheme val="minor"/>
      </rPr>
      <t>Transport et traitement des dépôts sauvages</t>
    </r>
    <r>
      <rPr>
        <sz val="11"/>
        <color theme="1"/>
        <rFont val="Aptos Narrow"/>
        <family val="2"/>
        <scheme val="minor"/>
      </rPr>
      <t xml:space="preserve">
Déchets toxiques spécifiques (mercure etc.)</t>
    </r>
  </si>
  <si>
    <r>
      <rPr>
        <b/>
        <sz val="11"/>
        <color theme="1"/>
        <rFont val="Aptos Narrow"/>
        <family val="2"/>
        <scheme val="minor"/>
      </rPr>
      <t>Transport et traitement des dépôts sauvages</t>
    </r>
    <r>
      <rPr>
        <sz val="11"/>
        <color theme="1"/>
        <rFont val="Aptos Narrow"/>
        <family val="2"/>
        <scheme val="minor"/>
      </rPr>
      <t xml:space="preserve">
Emballages de déchets spéciaux</t>
    </r>
  </si>
  <si>
    <r>
      <rPr>
        <b/>
        <sz val="11"/>
        <color theme="1"/>
        <rFont val="Aptos Narrow"/>
        <family val="2"/>
        <scheme val="minor"/>
      </rPr>
      <t>Transport et traitement des dépôts sauvages</t>
    </r>
    <r>
      <rPr>
        <sz val="11"/>
        <color theme="1"/>
        <rFont val="Aptos Narrow"/>
        <family val="2"/>
        <scheme val="minor"/>
      </rPr>
      <t xml:space="preserve">
DASRI et produits de laboratoire (molécule chimique, médicaments, etc)</t>
    </r>
  </si>
  <si>
    <t>Transport et traitement des dépôts sauvages
Tubes Fluorescents</t>
  </si>
  <si>
    <r>
      <rPr>
        <b/>
        <sz val="11"/>
        <color theme="1"/>
        <rFont val="Aptos Narrow"/>
        <family val="2"/>
        <scheme val="minor"/>
      </rPr>
      <t>Transport et traitement des dépôts sauvages</t>
    </r>
    <r>
      <rPr>
        <sz val="11"/>
        <color theme="1"/>
        <rFont val="Aptos Narrow"/>
        <family val="2"/>
        <scheme val="minor"/>
      </rPr>
      <t xml:space="preserve">
Huile (vidange ou alimentaire)</t>
    </r>
  </si>
  <si>
    <r>
      <rPr>
        <b/>
        <sz val="11"/>
        <color theme="1"/>
        <rFont val="Aptos Narrow"/>
        <family val="2"/>
        <scheme val="minor"/>
      </rPr>
      <t>Transport et traitement des dépôts sauvages</t>
    </r>
    <r>
      <rPr>
        <sz val="11"/>
        <color theme="1"/>
        <rFont val="Aptos Narrow"/>
        <family val="2"/>
        <scheme val="minor"/>
      </rPr>
      <t xml:space="preserve">
Amiante et Fibrociment</t>
    </r>
  </si>
  <si>
    <r>
      <rPr>
        <b/>
        <sz val="11"/>
        <color theme="1"/>
        <rFont val="Aptos Narrow"/>
        <family val="2"/>
        <scheme val="minor"/>
      </rPr>
      <t>Transport et traitement des dépôts sauvages</t>
    </r>
    <r>
      <rPr>
        <sz val="11"/>
        <color theme="1"/>
        <rFont val="Aptos Narrow"/>
        <family val="2"/>
        <scheme val="minor"/>
      </rPr>
      <t xml:space="preserve">
Batteries</t>
    </r>
  </si>
  <si>
    <r>
      <rPr>
        <b/>
        <sz val="11"/>
        <color theme="1"/>
        <rFont val="Aptos Narrow"/>
        <family val="2"/>
        <scheme val="minor"/>
      </rPr>
      <t>Transport et traitement des dépôts sauvages</t>
    </r>
    <r>
      <rPr>
        <sz val="11"/>
        <color theme="1"/>
        <rFont val="Aptos Narrow"/>
        <family val="2"/>
        <scheme val="minor"/>
      </rPr>
      <t xml:space="preserve">
Pneu de véhicule léger (auto, 2 roues, camionnette) sans jante</t>
    </r>
  </si>
  <si>
    <r>
      <rPr>
        <b/>
        <sz val="11"/>
        <color theme="1"/>
        <rFont val="Aptos Narrow"/>
        <family val="2"/>
        <scheme val="minor"/>
      </rPr>
      <t>Transport et traitement des dépôts sauvages</t>
    </r>
    <r>
      <rPr>
        <sz val="11"/>
        <color theme="1"/>
        <rFont val="Aptos Narrow"/>
        <family val="2"/>
        <scheme val="minor"/>
      </rPr>
      <t xml:space="preserve">
Pneu de véhicule léger (auto, 2 roues, camionnette) avec jante</t>
    </r>
  </si>
  <si>
    <r>
      <rPr>
        <b/>
        <sz val="11"/>
        <color theme="1"/>
        <rFont val="Aptos Narrow"/>
        <family val="2"/>
        <scheme val="minor"/>
      </rPr>
      <t>Transport et traitement des dépôts sauvages</t>
    </r>
    <r>
      <rPr>
        <sz val="11"/>
        <color theme="1"/>
        <rFont val="Aptos Narrow"/>
        <family val="2"/>
        <scheme val="minor"/>
      </rPr>
      <t xml:space="preserve">
Pneu poids lourd sans jante</t>
    </r>
  </si>
  <si>
    <r>
      <rPr>
        <b/>
        <sz val="11"/>
        <color theme="1"/>
        <rFont val="Aptos Narrow"/>
        <family val="2"/>
        <scheme val="minor"/>
      </rPr>
      <t>Transport et traitement des dépôts sauvages</t>
    </r>
    <r>
      <rPr>
        <sz val="11"/>
        <color theme="1"/>
        <rFont val="Aptos Narrow"/>
        <family val="2"/>
        <scheme val="minor"/>
      </rPr>
      <t xml:space="preserve">
Pneu poids lourd avec jante</t>
    </r>
  </si>
  <si>
    <r>
      <rPr>
        <b/>
        <sz val="11"/>
        <color theme="1"/>
        <rFont val="Aptos Narrow"/>
        <family val="2"/>
        <scheme val="minor"/>
      </rPr>
      <t>Transport et traitement des dépôts sauvages</t>
    </r>
    <r>
      <rPr>
        <sz val="11"/>
        <color theme="1"/>
        <rFont val="Aptos Narrow"/>
        <family val="2"/>
        <scheme val="minor"/>
      </rPr>
      <t xml:space="preserve">
Pneu Véhicule agricole sans jante</t>
    </r>
  </si>
  <si>
    <r>
      <rPr>
        <b/>
        <sz val="11"/>
        <color theme="1"/>
        <rFont val="Aptos Narrow"/>
        <family val="2"/>
        <scheme val="minor"/>
      </rPr>
      <t>Transport et traitement des dépôts sauvages</t>
    </r>
    <r>
      <rPr>
        <sz val="11"/>
        <color theme="1"/>
        <rFont val="Aptos Narrow"/>
        <family val="2"/>
        <scheme val="minor"/>
      </rPr>
      <t xml:space="preserve">
Pneu Véhicule agricole avec jante</t>
    </r>
  </si>
  <si>
    <r>
      <rPr>
        <b/>
        <sz val="11"/>
        <color theme="1"/>
        <rFont val="Aptos Narrow"/>
        <family val="2"/>
        <scheme val="minor"/>
      </rPr>
      <t>Transport et traitement des dépôts sauvages</t>
    </r>
    <r>
      <rPr>
        <sz val="11"/>
        <color theme="1"/>
        <rFont val="Aptos Narrow"/>
        <family val="2"/>
        <scheme val="minor"/>
      </rPr>
      <t xml:space="preserve">
Bouteilles de gaz &lt; 3 kg</t>
    </r>
  </si>
  <si>
    <r>
      <rPr>
        <b/>
        <sz val="11"/>
        <color theme="1"/>
        <rFont val="Aptos Narrow"/>
        <family val="2"/>
        <scheme val="minor"/>
      </rPr>
      <t>Transport et traitement des dépôts sauvages</t>
    </r>
    <r>
      <rPr>
        <sz val="11"/>
        <color theme="1"/>
        <rFont val="Aptos Narrow"/>
        <family val="2"/>
        <scheme val="minor"/>
      </rPr>
      <t xml:space="preserve">
Bouteilles de gaz de 3 kg à &lt; 13</t>
    </r>
  </si>
  <si>
    <r>
      <rPr>
        <b/>
        <sz val="11"/>
        <color theme="1"/>
        <rFont val="Aptos Narrow"/>
        <family val="2"/>
        <scheme val="minor"/>
      </rPr>
      <t>Transport et traitement des dépôts sauvages</t>
    </r>
    <r>
      <rPr>
        <sz val="11"/>
        <color theme="1"/>
        <rFont val="Aptos Narrow"/>
        <family val="2"/>
        <scheme val="minor"/>
      </rPr>
      <t xml:space="preserve">
Bouteilles de gaz de 13 kg à &lt; 35 kg</t>
    </r>
  </si>
  <si>
    <r>
      <rPr>
        <b/>
        <sz val="11"/>
        <color theme="1"/>
        <rFont val="Aptos Narrow"/>
        <family val="2"/>
        <scheme val="minor"/>
      </rPr>
      <t>Transport et traitement des dépôts sauvages</t>
    </r>
    <r>
      <rPr>
        <sz val="11"/>
        <color theme="1"/>
        <rFont val="Aptos Narrow"/>
        <family val="2"/>
        <scheme val="minor"/>
      </rPr>
      <t xml:space="preserve">
Bouteilles de gaz hélium &lt; 80 kg</t>
    </r>
  </si>
  <si>
    <r>
      <rPr>
        <b/>
        <i/>
        <sz val="11"/>
        <color rgb="FF000000"/>
        <rFont val="Aptos Display"/>
        <family val="2"/>
        <scheme val="major"/>
      </rPr>
      <t>1ère révision</t>
    </r>
    <r>
      <rPr>
        <sz val="11"/>
        <color rgb="FF000000"/>
        <rFont val="Aptos Display"/>
        <family val="2"/>
        <scheme val="major"/>
      </rPr>
      <t xml:space="preserve"> </t>
    </r>
    <r>
      <rPr>
        <sz val="8"/>
        <color rgb="FF000000"/>
        <rFont val="Aptos Display"/>
        <family val="2"/>
        <scheme val="major"/>
      </rPr>
      <t xml:space="preserve">
</t>
    </r>
    <r>
      <rPr>
        <sz val="10"/>
        <color rgb="FF000000"/>
        <rFont val="Aptos Display"/>
        <family val="2"/>
        <scheme val="major"/>
      </rPr>
      <t>au 01/07/2025</t>
    </r>
  </si>
  <si>
    <r>
      <rPr>
        <b/>
        <i/>
        <sz val="11"/>
        <color rgb="FF000000"/>
        <rFont val="Aptos Display"/>
        <family val="2"/>
        <scheme val="major"/>
      </rPr>
      <t>2</t>
    </r>
    <r>
      <rPr>
        <b/>
        <i/>
        <sz val="11"/>
        <color theme="1"/>
        <rFont val="Aptos Narrow"/>
        <family val="2"/>
        <scheme val="minor"/>
      </rPr>
      <t>ème révision</t>
    </r>
    <r>
      <rPr>
        <b/>
        <i/>
        <sz val="11"/>
        <color rgb="FF000000"/>
        <rFont val="Aptos Display"/>
        <family val="2"/>
        <scheme val="major"/>
      </rPr>
      <t xml:space="preserve"> </t>
    </r>
    <r>
      <rPr>
        <sz val="8"/>
        <color rgb="FF000000"/>
        <rFont val="Aptos Display"/>
        <family val="2"/>
        <scheme val="major"/>
      </rPr>
      <t xml:space="preserve">
</t>
    </r>
    <r>
      <rPr>
        <sz val="10"/>
        <color rgb="FF000000"/>
        <rFont val="Aptos Display"/>
        <family val="2"/>
        <scheme val="major"/>
      </rPr>
      <t>au 01/01/2026</t>
    </r>
  </si>
  <si>
    <r>
      <rPr>
        <b/>
        <i/>
        <sz val="11"/>
        <color rgb="FF000000"/>
        <rFont val="Aptos Display"/>
        <family val="2"/>
        <scheme val="major"/>
      </rPr>
      <t>3</t>
    </r>
    <r>
      <rPr>
        <b/>
        <i/>
        <sz val="11"/>
        <color theme="1"/>
        <rFont val="Aptos Narrow"/>
        <family val="2"/>
        <scheme val="minor"/>
      </rPr>
      <t>ème révision</t>
    </r>
    <r>
      <rPr>
        <b/>
        <i/>
        <sz val="11"/>
        <color rgb="FF000000"/>
        <rFont val="Aptos Display"/>
        <family val="2"/>
        <scheme val="major"/>
      </rPr>
      <t xml:space="preserve"> </t>
    </r>
    <r>
      <rPr>
        <sz val="8"/>
        <color rgb="FF000000"/>
        <rFont val="Aptos Display"/>
        <family val="2"/>
        <scheme val="major"/>
      </rPr>
      <t xml:space="preserve">
</t>
    </r>
    <r>
      <rPr>
        <sz val="10"/>
        <color rgb="FF000000"/>
        <rFont val="Aptos Display"/>
        <family val="2"/>
        <scheme val="major"/>
      </rPr>
      <t>au 01/07/2026</t>
    </r>
  </si>
  <si>
    <r>
      <rPr>
        <b/>
        <i/>
        <sz val="11"/>
        <color rgb="FF000000"/>
        <rFont val="Aptos Display"/>
        <family val="2"/>
        <scheme val="major"/>
      </rPr>
      <t>4</t>
    </r>
    <r>
      <rPr>
        <b/>
        <i/>
        <sz val="11"/>
        <color theme="1"/>
        <rFont val="Aptos Narrow"/>
        <family val="2"/>
        <scheme val="minor"/>
      </rPr>
      <t>ème révision</t>
    </r>
    <r>
      <rPr>
        <b/>
        <i/>
        <sz val="11"/>
        <color rgb="FF000000"/>
        <rFont val="Aptos Display"/>
        <family val="2"/>
        <scheme val="major"/>
      </rPr>
      <t xml:space="preserve"> </t>
    </r>
    <r>
      <rPr>
        <sz val="8"/>
        <color rgb="FF000000"/>
        <rFont val="Aptos Display"/>
        <family val="2"/>
        <scheme val="major"/>
      </rPr>
      <t xml:space="preserve">
</t>
    </r>
    <r>
      <rPr>
        <sz val="10"/>
        <color rgb="FF000000"/>
        <rFont val="Aptos Display"/>
        <family val="2"/>
        <scheme val="major"/>
      </rPr>
      <t>au 01/01/2027</t>
    </r>
  </si>
  <si>
    <r>
      <rPr>
        <b/>
        <i/>
        <sz val="11"/>
        <color rgb="FF000000"/>
        <rFont val="Aptos Display"/>
        <family val="2"/>
        <scheme val="major"/>
      </rPr>
      <t>5</t>
    </r>
    <r>
      <rPr>
        <b/>
        <i/>
        <sz val="11"/>
        <color theme="1"/>
        <rFont val="Aptos Narrow"/>
        <family val="2"/>
        <scheme val="minor"/>
      </rPr>
      <t>ème révision</t>
    </r>
    <r>
      <rPr>
        <b/>
        <i/>
        <sz val="11"/>
        <color rgb="FF000000"/>
        <rFont val="Aptos Display"/>
        <family val="2"/>
        <scheme val="major"/>
      </rPr>
      <t xml:space="preserve"> </t>
    </r>
    <r>
      <rPr>
        <sz val="8"/>
        <color rgb="FF000000"/>
        <rFont val="Aptos Display"/>
        <family val="2"/>
        <scheme val="major"/>
      </rPr>
      <t xml:space="preserve">
</t>
    </r>
    <r>
      <rPr>
        <sz val="10"/>
        <color rgb="FF000000"/>
        <rFont val="Aptos Display"/>
        <family val="2"/>
        <scheme val="major"/>
      </rPr>
      <t>au 01/07/2027</t>
    </r>
  </si>
  <si>
    <t>liens moniteur / INSEE</t>
  </si>
  <si>
    <t>Pn</t>
  </si>
  <si>
    <t>25COLDTV01 - Première REVISION TRIMESTRIELLE AU 01/01/2026 (1er janvier,1er juillet de chaque année)</t>
  </si>
  <si>
    <t>51.1</t>
  </si>
  <si>
    <t>51.2</t>
  </si>
  <si>
    <t>51.3</t>
  </si>
  <si>
    <t>51.4</t>
  </si>
  <si>
    <t>52.1</t>
  </si>
  <si>
    <t>52.2</t>
  </si>
  <si>
    <t>52.3</t>
  </si>
  <si>
    <r>
      <t xml:space="preserve">Constitution de merlon anti-pénétration                 </t>
    </r>
    <r>
      <rPr>
        <sz val="11"/>
        <color theme="1"/>
        <rFont val="Aptos Narrow"/>
        <family val="2"/>
        <scheme val="minor"/>
      </rPr>
      <t>Ce prix rémunère la constitution de merlons en terre destinés à éviter tous envahissement des surfaces nettoyées par tout type de matériel roulant comprenant -Le terrassement d'un fossé en terre de 1,20m de profondeur et de 2,50 m de large en gueule-La constitution d'un merlon de 2,50m de large en base et 1,20m de hauteur avec les terres du fossé- Le réglage soigné du merlon</t>
    </r>
  </si>
  <si>
    <r>
      <t xml:space="preserve">Analyse amiante sur matériaux divers hors enrobés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</si>
  <si>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enrobés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</si>
  <si>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Constitution de merlon anti-pénétration                                                                                                                                          </t>
    </r>
    <r>
      <rPr>
        <sz val="11"/>
        <color theme="1"/>
        <rFont val="Aptos Narrow"/>
        <family val="2"/>
        <scheme val="minor"/>
      </rPr>
      <t>Ce prix rémunère la constitution de merlons en terre destinés à éviter tous envahissement des surfaces nettoyées par tout type de matériel roulant comprenant -Le terrassement d'un fossé en terre de 1,20m de profondeur et de 2,50 m de large en gueule-La constitution d'un merlon de 2,50m de large en base et 1,20m de hauteur avec les terres du fossé- Le réglage soigné du merlon</t>
    </r>
  </si>
  <si>
    <t>€/forfait</t>
  </si>
  <si>
    <r>
      <t xml:space="preserve">Analyse amiante sur matériaux divers hors enrobés - Entre 0 et  2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</si>
  <si>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matériaux divers hors enrobés -  Entre 3 et  5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</si>
  <si>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matériaux divers hors enrobés - Entre 6 et  10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</si>
  <si>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matériaux divers hors enrobés -Entre 10 et  15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</si>
  <si>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enrobés - Entre 0 et  2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</si>
  <si>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enrobés - Entre 3 et  5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</si>
  <si>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r>
      <t xml:space="preserve">Analyse amiante sur enrobés - Entre 6 et 10 ordres de service                                                                                                                                                                 </t>
    </r>
    <r>
      <rPr>
        <sz val="11"/>
        <color theme="1"/>
        <rFont val="Aptos Narrow"/>
        <family val="2"/>
        <scheme val="minor"/>
      </rPr>
      <t xml:space="preserve"> Inclut le temps d’intervention de l’agent, le kit EPI amiante, les analyses, les prélèvements et échantillons, la rédaction du rapport de repérage, les frais de gestion administrative ainsi qu’un déplacement.</t>
    </r>
  </si>
  <si>
    <t>55.1</t>
  </si>
  <si>
    <t>55.2</t>
  </si>
  <si>
    <t>55.3</t>
  </si>
  <si>
    <t>56.1</t>
  </si>
  <si>
    <t>56.2</t>
  </si>
  <si>
    <t>56.3</t>
  </si>
  <si>
    <t>56.4</t>
  </si>
  <si>
    <t>56.5</t>
  </si>
  <si>
    <t>56.6</t>
  </si>
  <si>
    <r>
      <t xml:space="preserve">Tri, transport et traitement des terres ISDND                                                                                 </t>
    </r>
    <r>
      <rPr>
        <sz val="11"/>
        <color theme="1"/>
        <rFont val="Aptos Narrow"/>
        <family val="2"/>
        <scheme val="minor"/>
      </rPr>
      <t xml:space="preserve"> Tri manuel et mécanique, chargement, transport et évacuation dans un centre de traitement agréé.</t>
    </r>
  </si>
  <si>
    <r>
      <t xml:space="preserve">Transport et traitement des dépôts sauvages                                                                                 </t>
    </r>
    <r>
      <rPr>
        <sz val="11"/>
        <color theme="1"/>
        <rFont val="Aptos Narrow"/>
        <family val="2"/>
        <scheme val="minor"/>
      </rPr>
      <t xml:space="preserve"> Amiante intègre</t>
    </r>
  </si>
  <si>
    <r>
      <t xml:space="preserve">Transport et traitement des dépôts sauvages                                                                                 </t>
    </r>
    <r>
      <rPr>
        <sz val="11"/>
        <color theme="1"/>
        <rFont val="Aptos Narrow"/>
        <family val="2"/>
        <scheme val="minor"/>
      </rPr>
      <t xml:space="preserve"> Amiante mélangé/enrobés</t>
    </r>
  </si>
  <si>
    <r>
      <t xml:space="preserve">Tri, transport et traitement des terres ISDND                                                                                                                                </t>
    </r>
    <r>
      <rPr>
        <sz val="11"/>
        <color theme="1"/>
        <rFont val="Aptos Narrow"/>
        <family val="2"/>
        <scheme val="minor"/>
      </rPr>
      <t xml:space="preserve"> Tri manuel et mécanique, chargement, transport et évacuation dans un centre de traitement agréé.</t>
    </r>
  </si>
  <si>
    <r>
      <t xml:space="preserve">Transport et traitement des dépôts sauvages - Supérieur à 101 To                                                                          </t>
    </r>
    <r>
      <rPr>
        <sz val="11"/>
        <color theme="1"/>
        <rFont val="Aptos Narrow"/>
        <family val="2"/>
        <scheme val="minor"/>
      </rPr>
      <t xml:space="preserve"> Amiante mélangé/enrobés</t>
    </r>
  </si>
  <si>
    <r>
      <t xml:space="preserve">Transport et traitement des dépôts sauvages  - Entre 1,1 à 2 To                                                                             </t>
    </r>
    <r>
      <rPr>
        <sz val="11"/>
        <color theme="1"/>
        <rFont val="Aptos Narrow"/>
        <family val="2"/>
        <scheme val="minor"/>
      </rPr>
      <t xml:space="preserve"> Amiante intègre</t>
    </r>
  </si>
  <si>
    <r>
      <t xml:space="preserve">Transport et traitement des dépôts sauvages  -Entre 2,1 à 10 To                                                                               </t>
    </r>
    <r>
      <rPr>
        <sz val="11"/>
        <color theme="1"/>
        <rFont val="Aptos Narrow"/>
        <family val="2"/>
        <scheme val="minor"/>
      </rPr>
      <t xml:space="preserve"> Amiante intègre</t>
    </r>
  </si>
  <si>
    <r>
      <t xml:space="preserve">Transport et traitement des dépôts sauvages - Entre 11 à 20 To                                                                                </t>
    </r>
    <r>
      <rPr>
        <sz val="11"/>
        <color theme="1"/>
        <rFont val="Aptos Narrow"/>
        <family val="2"/>
        <scheme val="minor"/>
      </rPr>
      <t xml:space="preserve"> Amiante intègre</t>
    </r>
  </si>
  <si>
    <r>
      <t xml:space="preserve">Transport et traitement des dépôts sauvages  - Entre 0 à 2 To                                                                           </t>
    </r>
    <r>
      <rPr>
        <sz val="11"/>
        <color theme="1"/>
        <rFont val="Aptos Narrow"/>
        <family val="2"/>
        <scheme val="minor"/>
      </rPr>
      <t xml:space="preserve"> Amiante mélangé/enrobés</t>
    </r>
  </si>
  <si>
    <r>
      <t xml:space="preserve">Transport et traitement des dépôts sauvages -  Entre 2,1 à 10 To                                                                             </t>
    </r>
    <r>
      <rPr>
        <sz val="11"/>
        <color theme="1"/>
        <rFont val="Aptos Narrow"/>
        <family val="2"/>
        <scheme val="minor"/>
      </rPr>
      <t xml:space="preserve"> Amiante mélangé/enrobés</t>
    </r>
  </si>
  <si>
    <r>
      <t xml:space="preserve">Transport et traitement des dépôts sauvages -  Entre 11 à 20 To                                                                               </t>
    </r>
    <r>
      <rPr>
        <sz val="11"/>
        <color theme="1"/>
        <rFont val="Aptos Narrow"/>
        <family val="2"/>
        <scheme val="minor"/>
      </rPr>
      <t xml:space="preserve"> Amiante mélangé/enrobés</t>
    </r>
  </si>
  <si>
    <r>
      <t xml:space="preserve">Transport et traitement des dépôts sauvages - Entre 21 à 50 To                                                                               </t>
    </r>
    <r>
      <rPr>
        <sz val="11"/>
        <color theme="1"/>
        <rFont val="Aptos Narrow"/>
        <family val="2"/>
        <scheme val="minor"/>
      </rPr>
      <t xml:space="preserve"> Amiante mélangé/enrobés</t>
    </r>
  </si>
  <si>
    <r>
      <t xml:space="preserve">Transport et traitement des dépôts sauvages - Entre 51 à 100 To                                                                        </t>
    </r>
    <r>
      <rPr>
        <sz val="11"/>
        <color theme="1"/>
        <rFont val="Aptos Narrow"/>
        <family val="2"/>
        <scheme val="minor"/>
      </rPr>
      <t xml:space="preserve"> Amiante mélangé/enrobés</t>
    </r>
  </si>
  <si>
    <t>Entre 0 et  2 ordres de service</t>
  </si>
  <si>
    <t>Entre 3 et  5 ordres de service</t>
  </si>
  <si>
    <t>Entre 6 et  10 ordres de service</t>
  </si>
  <si>
    <t>Entre 10 et  15 ordres de service</t>
  </si>
  <si>
    <t>Entre 6 et 10 ordres de service</t>
  </si>
  <si>
    <t>1,1 à 2 To</t>
  </si>
  <si>
    <t>2,1 à 10 To</t>
  </si>
  <si>
    <t>11 à 20 To</t>
  </si>
  <si>
    <t>0 à 2 To</t>
  </si>
  <si>
    <t>21 à 50 To</t>
  </si>
  <si>
    <t>51 à 100 To</t>
  </si>
  <si>
    <t>Supérieur à 101 To</t>
  </si>
  <si>
    <t xml:space="preserve">Prix Bpu 1 à 16 et </t>
  </si>
  <si>
    <r>
      <t xml:space="preserve">Transport et traitement des terres ISDI                                                                                                                                        </t>
    </r>
    <r>
      <rPr>
        <sz val="11"/>
        <color rgb="FFFF0000"/>
        <rFont val="Aptos Narrow"/>
        <family val="2"/>
        <scheme val="minor"/>
      </rPr>
      <t xml:space="preserve"> Transport et évacuation dans un centre de traitement agréé</t>
    </r>
  </si>
  <si>
    <r>
      <t xml:space="preserve">Transport et traitement des terres ISDI                                                                             </t>
    </r>
    <r>
      <rPr>
        <sz val="11"/>
        <color rgb="FFFF0000"/>
        <rFont val="Aptos Narrow"/>
        <family val="2"/>
        <scheme val="minor"/>
      </rPr>
      <t xml:space="preserve"> Transport et évacuation dans un centre de traitement agréé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</si>
</sst>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44" formatCode="_-* #,##0.00\ &quot;€&quot;_-;\-* #,##0.00\ &quot;€&quot;_-;_-* &quot;-&quot;??\ &quot;€&quot;_-;_-@_-"/>
    <numFmt numFmtId="164" formatCode="0.000"/>
  </numFmts>
  <fonts count="29" x14ac:knownFonts="1">
    <font>
      <sz val="11"/>
      <color theme="1"/>
      <name val="Aptos Narrow"/>
      <family val="2"/>
      <scheme val="minor"/>
    </font>
    <font>
      <sz val="11"/>
      <color theme="1"/>
      <name val="Calibri"/>
      <family val="2"/>
    </font>
    <font>
      <sz val="9"/>
      <color theme="1"/>
      <name val="Calibri"/>
      <family val="2"/>
    </font>
    <font>
      <sz val="8"/>
      <color theme="1"/>
      <name val="Calibri"/>
      <family val="2"/>
    </font>
    <font>
      <sz val="11"/>
      <name val="Calibri"/>
      <family val="2"/>
    </font>
    <font>
      <sz val="11"/>
      <color rgb="FFFF0000"/>
      <name val="Calibri"/>
      <family val="2"/>
    </font>
    <font>
      <b/>
      <sz val="11"/>
      <color rgb="FF00B050"/>
      <name val="Calibri"/>
      <family val="2"/>
    </font>
    <font>
      <b/>
      <sz val="11"/>
      <name val="Calibri"/>
      <family val="2"/>
    </font>
    <font>
      <u/>
      <sz val="11"/>
      <color theme="10"/>
      <name val="Aptos Narrow"/>
      <family val="2"/>
      <scheme val="minor"/>
    </font>
    <font>
      <u/>
      <sz val="11"/>
      <name val="Calibri"/>
      <family val="2"/>
    </font>
    <font>
      <sz val="14"/>
      <name val="Calibri"/>
      <family val="2"/>
    </font>
    <font>
      <b/>
      <sz val="18"/>
      <color rgb="FF00B050"/>
      <name val="Calibri"/>
      <family val="2"/>
    </font>
    <font>
      <sz val="11"/>
      <color theme="1"/>
      <name val="Aptos Narrow"/>
      <family val="2"/>
      <scheme val="minor"/>
    </font>
    <font>
      <b/>
      <sz val="11"/>
      <color theme="1"/>
      <name val="Aptos Narrow"/>
      <family val="2"/>
      <scheme val="minor"/>
    </font>
    <font>
      <sz val="11"/>
      <color theme="1"/>
      <name val="Arial"/>
      <family val="2"/>
    </font>
    <font>
      <b/>
      <sz val="11"/>
      <color theme="1"/>
      <name val="Aptos Display"/>
      <family val="2"/>
      <scheme val="major"/>
    </font>
    <font>
      <sz val="11"/>
      <color theme="1"/>
      <name val="Aptos Display"/>
      <family val="2"/>
      <scheme val="major"/>
    </font>
    <font>
      <sz val="11"/>
      <color theme="0"/>
      <name val="Calibri"/>
      <family val="2"/>
    </font>
    <font>
      <b/>
      <i/>
      <sz val="12"/>
      <color theme="0"/>
      <name val="Aptos Display"/>
      <family val="2"/>
      <scheme val="major"/>
    </font>
    <font>
      <b/>
      <i/>
      <sz val="11"/>
      <color theme="0"/>
      <name val="Aptos Display"/>
      <family val="2"/>
      <scheme val="major"/>
    </font>
    <font>
      <sz val="11"/>
      <color rgb="FF000000"/>
      <name val="Aptos Display"/>
      <family val="2"/>
      <scheme val="major"/>
    </font>
    <font>
      <sz val="8"/>
      <color rgb="FF000000"/>
      <name val="Aptos Display"/>
      <family val="2"/>
      <scheme val="major"/>
    </font>
    <font>
      <b/>
      <i/>
      <sz val="11"/>
      <color rgb="FF000000"/>
      <name val="Aptos Display"/>
      <family val="2"/>
      <scheme val="major"/>
    </font>
    <font>
      <sz val="10"/>
      <color rgb="FF000000"/>
      <name val="Aptos Display"/>
      <family val="2"/>
      <scheme val="major"/>
    </font>
    <font>
      <b/>
      <i/>
      <sz val="11"/>
      <color theme="1"/>
      <name val="Aptos Narrow"/>
      <family val="2"/>
      <scheme val="minor"/>
    </font>
    <font>
      <sz val="9"/>
      <color theme="1"/>
      <name val="Aptos Display"/>
      <family val="2"/>
      <scheme val="major"/>
    </font>
    <font>
      <sz val="8"/>
      <color theme="1"/>
      <name val="Aptos Display"/>
      <family val="2"/>
      <scheme val="major"/>
    </font>
    <font>
      <sz val="11"/>
      <color rgb="FFFF0000"/>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048B9A"/>
        <bgColor indexed="64"/>
      </patternFill>
    </fill>
    <fill>
      <patternFill patternType="solid">
        <fgColor rgb="FF16B84E"/>
        <bgColor indexed="64"/>
      </patternFill>
    </fill>
    <fill>
      <patternFill patternType="solid">
        <fgColor theme="0"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3">
    <xf numFmtId="0" fontId="0" fillId="0" borderId="0"/>
    <xf numFmtId="0" fontId="8" fillId="0" borderId="0" applyNumberFormat="0" applyFill="0" applyBorder="0" applyAlignment="0" applyProtection="0"/>
    <xf numFmtId="44" fontId="12" fillId="0" borderId="0" applyFont="0" applyFill="0" applyBorder="0" applyAlignment="0" applyProtection="0"/>
  </cellStyleXfs>
  <cellXfs count="94">
    <xf numFmtId="0" fontId="0" fillId="0" borderId="0" xfId="0"/>
    <xf numFmtId="0" fontId="1" fillId="0" borderId="0" xfId="0" applyFont="1"/>
    <xf numFmtId="14" fontId="2" fillId="0" borderId="0" xfId="0" applyNumberFormat="1" applyFont="1" applyAlignment="1">
      <alignment wrapText="1"/>
    </xf>
    <xf numFmtId="0" fontId="3" fillId="0" borderId="0" xfId="0" applyFont="1" applyAlignment="1">
      <alignment wrapText="1"/>
    </xf>
    <xf numFmtId="0" fontId="4" fillId="0" borderId="0" xfId="0" applyFont="1" applyAlignment="1">
      <alignment wrapText="1"/>
    </xf>
    <xf numFmtId="0" fontId="4" fillId="0" borderId="0" xfId="0" applyFont="1"/>
    <xf numFmtId="0" fontId="6" fillId="0" borderId="0" xfId="0" applyFont="1" applyAlignment="1">
      <alignment horizontal="left" vertical="center"/>
    </xf>
    <xf numFmtId="164" fontId="7"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Border="1"/>
    <xf numFmtId="14" fontId="4" fillId="0" borderId="1" xfId="0" applyNumberFormat="1" applyFont="1" applyBorder="1"/>
    <xf numFmtId="14" fontId="4" fillId="0" borderId="5" xfId="0" applyNumberFormat="1" applyFont="1" applyBorder="1"/>
    <xf numFmtId="0" fontId="4" fillId="0" borderId="1"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center"/>
    </xf>
    <xf numFmtId="0" fontId="4" fillId="0" borderId="5" xfId="0" applyFont="1" applyBorder="1" applyAlignment="1">
      <alignment horizontal="center"/>
    </xf>
    <xf numFmtId="14" fontId="4" fillId="0" borderId="6" xfId="0" applyNumberFormat="1" applyFont="1" applyBorder="1"/>
    <xf numFmtId="0" fontId="4" fillId="0" borderId="8" xfId="0" applyFont="1" applyBorder="1"/>
    <xf numFmtId="2" fontId="4" fillId="0" borderId="0" xfId="0" applyNumberFormat="1" applyFont="1" applyAlignment="1">
      <alignment horizontal="center"/>
    </xf>
    <xf numFmtId="14" fontId="4" fillId="0" borderId="0" xfId="0" applyNumberFormat="1" applyFont="1"/>
    <xf numFmtId="2" fontId="4" fillId="0" borderId="1" xfId="0" applyNumberFormat="1" applyFont="1" applyBorder="1" applyAlignment="1">
      <alignment horizontal="center"/>
    </xf>
    <xf numFmtId="164" fontId="7" fillId="0" borderId="3" xfId="0" applyNumberFormat="1" applyFont="1" applyBorder="1" applyAlignment="1">
      <alignment horizontal="center"/>
    </xf>
    <xf numFmtId="164" fontId="7" fillId="0" borderId="0" xfId="0" applyNumberFormat="1" applyFont="1" applyAlignment="1">
      <alignment horizontal="center"/>
    </xf>
    <xf numFmtId="2" fontId="5" fillId="0" borderId="0" xfId="0" applyNumberFormat="1" applyFont="1" applyAlignment="1">
      <alignment horizontal="center"/>
    </xf>
    <xf numFmtId="0" fontId="4" fillId="0" borderId="2" xfId="0" applyFont="1" applyBorder="1" applyAlignment="1">
      <alignment horizontal="center"/>
    </xf>
    <xf numFmtId="0" fontId="1" fillId="2" borderId="4" xfId="0" applyFont="1" applyFill="1" applyBorder="1" applyAlignment="1">
      <alignment horizontal="center" vertical="center"/>
    </xf>
    <xf numFmtId="0" fontId="14" fillId="0" borderId="4" xfId="0" applyFont="1" applyBorder="1" applyAlignment="1">
      <alignment horizontal="center" vertical="center" wrapText="1"/>
    </xf>
    <xf numFmtId="0" fontId="0" fillId="0" borderId="4" xfId="0" applyBorder="1" applyAlignment="1">
      <alignment horizontal="center" vertical="center" wrapText="1"/>
    </xf>
    <xf numFmtId="6" fontId="14" fillId="0" borderId="4" xfId="0" applyNumberFormat="1" applyFont="1" applyBorder="1" applyAlignment="1">
      <alignment horizontal="center" vertical="center" wrapText="1"/>
    </xf>
    <xf numFmtId="8" fontId="14" fillId="0" borderId="4" xfId="0" applyNumberFormat="1" applyFont="1" applyBorder="1" applyAlignment="1">
      <alignment horizontal="center" vertical="center" wrapText="1"/>
    </xf>
    <xf numFmtId="8" fontId="0" fillId="0" borderId="4" xfId="0" applyNumberFormat="1" applyBorder="1" applyAlignment="1">
      <alignment horizontal="center" vertical="center" wrapText="1"/>
    </xf>
    <xf numFmtId="0" fontId="13" fillId="0" borderId="4" xfId="0" applyFont="1" applyBorder="1" applyAlignment="1">
      <alignment horizontal="center" vertical="center" wrapText="1"/>
    </xf>
    <xf numFmtId="6" fontId="0" fillId="0" borderId="4" xfId="0" applyNumberFormat="1" applyBorder="1" applyAlignment="1">
      <alignment horizontal="center" vertical="center" wrapText="1"/>
    </xf>
    <xf numFmtId="0" fontId="0" fillId="0" borderId="11" xfId="0" applyBorder="1" applyAlignment="1">
      <alignment horizontal="center" vertical="center" wrapText="1"/>
    </xf>
    <xf numFmtId="6" fontId="0" fillId="0" borderId="11" xfId="0" applyNumberFormat="1" applyBorder="1" applyAlignment="1">
      <alignment horizontal="center" vertical="center" wrapText="1"/>
    </xf>
    <xf numFmtId="0" fontId="15" fillId="0" borderId="4" xfId="0"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6" fontId="0" fillId="0" borderId="4" xfId="0" applyNumberFormat="1" applyBorder="1" applyAlignment="1">
      <alignment horizontal="center" vertical="center"/>
    </xf>
    <xf numFmtId="0" fontId="4" fillId="0" borderId="12" xfId="0" applyFont="1" applyBorder="1" applyAlignment="1">
      <alignment horizontal="left" vertical="center"/>
    </xf>
    <xf numFmtId="0" fontId="4" fillId="0" borderId="12" xfId="0" applyFont="1" applyBorder="1"/>
    <xf numFmtId="2" fontId="4" fillId="0" borderId="2" xfId="0" applyNumberFormat="1" applyFont="1" applyBorder="1" applyAlignment="1">
      <alignment horizontal="center"/>
    </xf>
    <xf numFmtId="14" fontId="4" fillId="0" borderId="2" xfId="0" applyNumberFormat="1" applyFont="1" applyBorder="1"/>
    <xf numFmtId="0" fontId="9" fillId="0" borderId="3" xfId="1" applyFont="1" applyBorder="1"/>
    <xf numFmtId="0" fontId="4" fillId="0" borderId="3" xfId="0" applyFont="1" applyBorder="1"/>
    <xf numFmtId="0" fontId="4" fillId="0" borderId="7" xfId="0" applyFont="1" applyBorder="1"/>
    <xf numFmtId="0" fontId="9" fillId="0" borderId="0" xfId="1" applyFont="1" applyBorder="1"/>
    <xf numFmtId="0" fontId="21" fillId="0" borderId="4" xfId="0" applyFont="1" applyBorder="1" applyAlignment="1">
      <alignment horizontal="center" vertical="center" wrapText="1"/>
    </xf>
    <xf numFmtId="0" fontId="16" fillId="0" borderId="4" xfId="0" applyFont="1" applyBorder="1"/>
    <xf numFmtId="14" fontId="25" fillId="0" borderId="4" xfId="0" applyNumberFormat="1" applyFont="1" applyBorder="1" applyAlignment="1">
      <alignment wrapText="1"/>
    </xf>
    <xf numFmtId="0" fontId="26" fillId="0" borderId="4" xfId="0" applyFont="1" applyBorder="1" applyAlignment="1">
      <alignment wrapText="1"/>
    </xf>
    <xf numFmtId="0" fontId="17" fillId="4" borderId="0" xfId="0" applyFont="1" applyFill="1" applyAlignment="1">
      <alignment horizontal="center" vertical="center"/>
    </xf>
    <xf numFmtId="0" fontId="17" fillId="3" borderId="0" xfId="0" applyFont="1" applyFill="1" applyAlignment="1">
      <alignment horizontal="center" vertical="center"/>
    </xf>
    <xf numFmtId="8" fontId="16" fillId="0" borderId="4" xfId="0" applyNumberFormat="1" applyFont="1" applyBorder="1" applyAlignment="1">
      <alignment horizontal="center" vertical="center"/>
    </xf>
    <xf numFmtId="0" fontId="8" fillId="0" borderId="12" xfId="1" applyBorder="1"/>
    <xf numFmtId="0" fontId="8" fillId="0" borderId="12" xfId="1" applyBorder="1" applyAlignment="1">
      <alignment horizontal="left"/>
    </xf>
    <xf numFmtId="0" fontId="8" fillId="0" borderId="12" xfId="1" applyFill="1" applyBorder="1" applyAlignment="1">
      <alignment horizontal="left" vertical="center" wrapText="1"/>
    </xf>
    <xf numFmtId="14" fontId="4" fillId="0" borderId="9" xfId="0" applyNumberFormat="1" applyFont="1" applyBorder="1"/>
    <xf numFmtId="14" fontId="4" fillId="0" borderId="7" xfId="0" applyNumberFormat="1" applyFont="1" applyBorder="1"/>
    <xf numFmtId="2" fontId="4" fillId="0" borderId="13" xfId="0" applyNumberFormat="1" applyFont="1" applyBorder="1" applyAlignment="1">
      <alignment horizontal="center"/>
    </xf>
    <xf numFmtId="0" fontId="4" fillId="0" borderId="14" xfId="0" applyFont="1" applyBorder="1"/>
    <xf numFmtId="0" fontId="4" fillId="0" borderId="15" xfId="0" applyFont="1" applyBorder="1"/>
    <xf numFmtId="0" fontId="8" fillId="0" borderId="1" xfId="1" applyFill="1" applyBorder="1" applyAlignment="1">
      <alignment vertical="center" wrapText="1"/>
    </xf>
    <xf numFmtId="8" fontId="0" fillId="0" borderId="4" xfId="2" applyNumberFormat="1" applyFont="1" applyBorder="1" applyAlignment="1">
      <alignment horizontal="center" vertical="center" wrapText="1"/>
    </xf>
    <xf numFmtId="8" fontId="0" fillId="0" borderId="4" xfId="0" applyNumberFormat="1" applyBorder="1" applyAlignment="1">
      <alignment horizontal="center" vertical="center"/>
    </xf>
    <xf numFmtId="0" fontId="0" fillId="0" borderId="4" xfId="0" applyBorder="1"/>
    <xf numFmtId="0" fontId="4" fillId="0" borderId="18" xfId="0" applyFont="1" applyBorder="1"/>
    <xf numFmtId="0" fontId="1" fillId="5" borderId="11"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3" fillId="0" borderId="4" xfId="0" applyFont="1" applyBorder="1" applyAlignment="1">
      <alignment wrapText="1"/>
    </xf>
    <xf numFmtId="0" fontId="13" fillId="0" borderId="4" xfId="0" applyFont="1" applyBorder="1" applyAlignment="1">
      <alignment horizontal="left" vertical="top" wrapText="1"/>
    </xf>
    <xf numFmtId="0" fontId="16" fillId="0" borderId="11" xfId="0" applyFont="1" applyBorder="1"/>
    <xf numFmtId="0" fontId="1" fillId="5" borderId="11"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3" fillId="0" borderId="4" xfId="0" applyFont="1" applyBorder="1" applyAlignment="1">
      <alignment horizontal="center" vertical="top" wrapText="1"/>
    </xf>
    <xf numFmtId="0" fontId="13" fillId="0" borderId="4" xfId="0" applyFont="1" applyBorder="1" applyAlignment="1">
      <alignment horizontal="center" wrapText="1"/>
    </xf>
    <xf numFmtId="0" fontId="0" fillId="0" borderId="4" xfId="0" applyBorder="1" applyAlignment="1">
      <alignment horizontal="center" vertical="top" wrapText="1"/>
    </xf>
    <xf numFmtId="0" fontId="11" fillId="0" borderId="0" xfId="0" applyFont="1" applyAlignment="1">
      <alignment horizontal="center" vertical="center"/>
    </xf>
    <xf numFmtId="0" fontId="10" fillId="0" borderId="0" xfId="0" applyFont="1" applyAlignment="1">
      <alignment horizontal="center" vertical="center"/>
    </xf>
    <xf numFmtId="0" fontId="4" fillId="0" borderId="10"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xf>
    <xf numFmtId="0" fontId="4" fillId="0" borderId="0" xfId="0" applyFont="1" applyAlignment="1">
      <alignment horizontal="center"/>
    </xf>
    <xf numFmtId="0" fontId="1" fillId="0" borderId="4" xfId="0" applyFont="1" applyBorder="1" applyAlignment="1">
      <alignment horizontal="center" vertical="center"/>
    </xf>
    <xf numFmtId="0" fontId="19" fillId="4" borderId="4" xfId="0" applyFont="1" applyFill="1" applyBorder="1" applyAlignment="1">
      <alignment horizontal="center" vertical="center"/>
    </xf>
    <xf numFmtId="164" fontId="1" fillId="0" borderId="4" xfId="0" applyNumberFormat="1" applyFont="1" applyBorder="1" applyAlignment="1">
      <alignment horizontal="center" vertical="center"/>
    </xf>
    <xf numFmtId="0" fontId="1" fillId="2" borderId="4" xfId="0" applyFont="1" applyFill="1" applyBorder="1" applyAlignment="1">
      <alignment horizontal="center" vertical="center" wrapText="1"/>
    </xf>
    <xf numFmtId="0" fontId="1" fillId="0" borderId="11" xfId="0" applyFont="1" applyBorder="1" applyAlignment="1">
      <alignment horizontal="center" vertical="center"/>
    </xf>
    <xf numFmtId="0" fontId="18" fillId="3" borderId="4" xfId="0" applyFont="1" applyFill="1" applyBorder="1" applyAlignment="1">
      <alignment horizontal="center" vertical="center"/>
    </xf>
    <xf numFmtId="0" fontId="18" fillId="3" borderId="11" xfId="0" applyFont="1" applyFill="1" applyBorder="1" applyAlignment="1">
      <alignment horizontal="center" vertical="center"/>
    </xf>
    <xf numFmtId="0" fontId="28" fillId="0" borderId="4" xfId="0" applyFont="1" applyBorder="1" applyAlignment="1">
      <alignment horizontal="center" vertical="top" wrapText="1"/>
    </xf>
    <xf numFmtId="0" fontId="27" fillId="0" borderId="4" xfId="0" applyFont="1" applyBorder="1" applyAlignment="1">
      <alignment horizontal="center" vertical="center" wrapText="1"/>
    </xf>
    <xf numFmtId="0" fontId="28" fillId="0" borderId="4" xfId="0" applyFont="1" applyBorder="1" applyAlignment="1">
      <alignment horizontal="left" vertical="top" wrapText="1"/>
    </xf>
  </cellXfs>
  <cellStyles count="3">
    <cellStyle name="Lien hypertexte" xfId="1" builtinId="8"/>
    <cellStyle name="Monétaire" xfId="2" builtinId="4"/>
    <cellStyle name="Normal" xfId="0" builtinId="0"/>
  </cellStyles>
  <dxfs count="0"/>
  <tableStyles count="0" defaultTableStyle="TableStyleMedium2" defaultPivotStyle="PivotStyleLight16"/>
  <colors>
    <mruColors>
      <color rgb="FF048B9A"/>
      <color rgb="FF16B8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DAUVERCHAIN Gregory" id="{D687CD9A-706E-4DEB-B3B8-D01B32D4B859}" userId="S::gdauverchain@sigidurs.fr::597979f8-a4c2-4bda-8f37-f4f44a666e16"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6" dT="2025-07-07T14:02:53.09" personId="{D687CD9A-706E-4DEB-B3B8-D01B32D4B859}" id="{7EDF469C-04E2-4B2E-9AF0-36398A646939}">
    <text>Date donnée d’après l’INSEE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rvices.lemoniteur.fr/indices-index/ee97bc25-a33b-4bcf-bff9-d05d1abb9795" TargetMode="External"/><Relationship Id="rId7" Type="http://schemas.openxmlformats.org/officeDocument/2006/relationships/hyperlink" Target="https://www.insee.fr/fr/statistiques/serie/010764305" TargetMode="External"/><Relationship Id="rId2" Type="http://schemas.openxmlformats.org/officeDocument/2006/relationships/hyperlink" Target="https://services.lemoniteur.fr/indices-index/36f431f7-d68f-4274-95c2-a175b1271949" TargetMode="External"/><Relationship Id="rId1" Type="http://schemas.openxmlformats.org/officeDocument/2006/relationships/hyperlink" Target="https://services.lemoniteur.fr/indices-index/ce438234-4419-4f81-8365-9e86f82ead4d" TargetMode="External"/><Relationship Id="rId6" Type="http://schemas.openxmlformats.org/officeDocument/2006/relationships/hyperlink" Target="https://services.lemoniteur.fr/indices-index/ee97bc25-a33b-4bcf-bff9-d05d1abb9795" TargetMode="External"/><Relationship Id="rId11" Type="http://schemas.microsoft.com/office/2017/10/relationships/threadedComment" Target="../threadedComments/threadedComment1.xml"/><Relationship Id="rId5" Type="http://schemas.openxmlformats.org/officeDocument/2006/relationships/hyperlink" Target="https://services.lemoniteur.fr/indices-index/36f431f7-d68f-4274-95c2-a175b1271949" TargetMode="External"/><Relationship Id="rId10" Type="http://schemas.openxmlformats.org/officeDocument/2006/relationships/comments" Target="../comments1.xml"/><Relationship Id="rId4" Type="http://schemas.openxmlformats.org/officeDocument/2006/relationships/hyperlink" Target="https://services.lemoniteur.fr/indices-index/ce438234-4419-4f81-8365-9e86f82ead4d"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56B6-ADE4-43D8-BC05-CEB78E5320DE}">
  <dimension ref="A1:BB113"/>
  <sheetViews>
    <sheetView tabSelected="1" topLeftCell="A91" workbookViewId="0">
      <selection activeCell="B98" sqref="B98"/>
    </sheetView>
  </sheetViews>
  <sheetFormatPr baseColWidth="10" defaultColWidth="11.42578125" defaultRowHeight="15" x14ac:dyDescent="0.25"/>
  <cols>
    <col min="1" max="1" width="20.85546875" style="1" bestFit="1" customWidth="1"/>
    <col min="2" max="2" width="88.85546875" style="1" customWidth="1"/>
    <col min="3" max="3" width="7.7109375" style="1" bestFit="1" customWidth="1"/>
    <col min="4" max="7" width="11.42578125" style="1"/>
    <col min="8" max="9" width="10.5703125" style="1" bestFit="1" customWidth="1"/>
    <col min="10" max="16384" width="11.42578125" style="1"/>
  </cols>
  <sheetData>
    <row r="1" spans="1:54" ht="23.25" x14ac:dyDescent="0.25">
      <c r="B1" s="78" t="s">
        <v>11</v>
      </c>
      <c r="C1" s="78"/>
      <c r="D1" s="78"/>
      <c r="E1" s="78"/>
      <c r="F1" s="78"/>
      <c r="G1" s="78"/>
      <c r="H1" s="78"/>
      <c r="I1" s="78"/>
      <c r="J1" s="78"/>
      <c r="K1" s="78"/>
      <c r="L1" s="78"/>
      <c r="M1" s="78"/>
      <c r="N1" s="78"/>
      <c r="O1" s="78"/>
      <c r="P1" s="78"/>
    </row>
    <row r="2" spans="1:54" s="5" customFormat="1" ht="18.75" x14ac:dyDescent="0.25">
      <c r="B2" s="79" t="s">
        <v>93</v>
      </c>
      <c r="C2" s="79"/>
      <c r="D2" s="79"/>
      <c r="E2" s="79"/>
      <c r="F2" s="79"/>
      <c r="G2" s="79"/>
      <c r="H2" s="79"/>
      <c r="I2" s="79"/>
      <c r="J2" s="79"/>
      <c r="K2" s="79"/>
      <c r="L2" s="79"/>
      <c r="M2" s="79"/>
      <c r="N2" s="79"/>
      <c r="O2" s="79"/>
      <c r="P2" s="79"/>
    </row>
    <row r="3" spans="1:54" s="5" customFormat="1" x14ac:dyDescent="0.25">
      <c r="B3" s="51" t="s">
        <v>12</v>
      </c>
      <c r="C3" s="13"/>
      <c r="D3" s="13"/>
      <c r="E3" s="13"/>
      <c r="F3" s="13"/>
      <c r="G3" s="13"/>
      <c r="H3" s="13"/>
    </row>
    <row r="4" spans="1:54" s="5" customFormat="1" x14ac:dyDescent="0.25">
      <c r="B4" s="5" t="s">
        <v>9</v>
      </c>
      <c r="D4" s="80" t="s">
        <v>8</v>
      </c>
      <c r="E4" s="81"/>
      <c r="F4" s="66"/>
      <c r="G4" s="80" t="s">
        <v>7</v>
      </c>
      <c r="H4" s="81"/>
      <c r="I4" s="80" t="s">
        <v>7</v>
      </c>
      <c r="J4" s="81"/>
      <c r="K4" s="80" t="s">
        <v>7</v>
      </c>
      <c r="L4" s="81"/>
      <c r="M4" s="80" t="s">
        <v>7</v>
      </c>
      <c r="N4" s="81"/>
      <c r="O4" s="80" t="s">
        <v>7</v>
      </c>
      <c r="P4" s="82"/>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row>
    <row r="5" spans="1:54" s="5" customFormat="1" x14ac:dyDescent="0.25">
      <c r="B5" s="5" t="s">
        <v>6</v>
      </c>
      <c r="D5" s="16">
        <v>45689</v>
      </c>
      <c r="E5" s="15" t="s">
        <v>5</v>
      </c>
      <c r="G5" s="16">
        <v>45839</v>
      </c>
      <c r="H5" s="15" t="s">
        <v>5</v>
      </c>
      <c r="I5" s="16">
        <v>46023</v>
      </c>
      <c r="J5" s="15" t="s">
        <v>5</v>
      </c>
      <c r="K5" s="16">
        <v>46204</v>
      </c>
      <c r="L5" s="15" t="s">
        <v>5</v>
      </c>
      <c r="M5" s="16">
        <v>46388</v>
      </c>
      <c r="N5" s="15" t="s">
        <v>5</v>
      </c>
      <c r="O5" s="16">
        <v>46569</v>
      </c>
      <c r="P5" s="8" t="s">
        <v>5</v>
      </c>
      <c r="Q5" s="19"/>
      <c r="R5" s="14"/>
      <c r="S5" s="19"/>
      <c r="T5" s="14"/>
      <c r="U5" s="19"/>
      <c r="V5" s="14"/>
      <c r="W5" s="19"/>
      <c r="X5" s="14"/>
      <c r="Y5" s="19"/>
      <c r="Z5" s="14"/>
      <c r="AA5" s="19"/>
      <c r="AB5" s="14"/>
      <c r="AC5" s="19"/>
      <c r="AD5" s="14"/>
      <c r="AE5" s="19"/>
      <c r="AF5" s="14"/>
      <c r="AG5" s="19"/>
      <c r="AH5" s="14"/>
      <c r="AI5" s="19"/>
      <c r="AJ5" s="14"/>
      <c r="AK5" s="19"/>
      <c r="AL5" s="14"/>
      <c r="AM5" s="19"/>
      <c r="AN5" s="14"/>
      <c r="AO5" s="19"/>
      <c r="AP5" s="14"/>
      <c r="AQ5" s="19"/>
      <c r="AR5" s="14"/>
      <c r="AS5" s="19"/>
      <c r="AT5" s="14"/>
      <c r="AU5" s="19"/>
      <c r="AV5" s="14"/>
      <c r="AW5" s="19"/>
      <c r="AX5" s="14"/>
      <c r="AY5" s="19"/>
      <c r="AZ5" s="14"/>
    </row>
    <row r="6" spans="1:54" s="5" customFormat="1" x14ac:dyDescent="0.25"/>
    <row r="7" spans="1:54" s="5" customFormat="1" x14ac:dyDescent="0.25">
      <c r="A7" s="9" t="s">
        <v>4</v>
      </c>
      <c r="B7" s="14" t="s">
        <v>10</v>
      </c>
      <c r="C7" s="14"/>
      <c r="D7" s="13" t="s">
        <v>3</v>
      </c>
    </row>
    <row r="8" spans="1:54" s="5" customFormat="1" x14ac:dyDescent="0.25">
      <c r="A8" s="54" t="s">
        <v>13</v>
      </c>
      <c r="B8" s="12" t="s">
        <v>13</v>
      </c>
      <c r="C8" s="46"/>
      <c r="D8" s="20">
        <v>137.1</v>
      </c>
      <c r="E8" s="11">
        <v>45821</v>
      </c>
      <c r="G8" s="59">
        <v>137.5</v>
      </c>
      <c r="H8" s="11">
        <v>45821</v>
      </c>
      <c r="I8" s="59">
        <v>139.1</v>
      </c>
      <c r="J8" s="11">
        <v>45901</v>
      </c>
      <c r="K8" s="59"/>
      <c r="L8" s="11"/>
      <c r="M8" s="59"/>
      <c r="N8" s="11"/>
      <c r="O8" s="59"/>
      <c r="P8" s="10"/>
      <c r="Q8" s="18"/>
      <c r="R8" s="19"/>
      <c r="S8" s="18"/>
      <c r="T8" s="19"/>
      <c r="U8" s="18"/>
      <c r="V8" s="19"/>
      <c r="W8" s="18"/>
      <c r="X8" s="19"/>
      <c r="Y8" s="18"/>
      <c r="Z8" s="19"/>
      <c r="AA8" s="18"/>
      <c r="AB8" s="19"/>
      <c r="AC8" s="18"/>
      <c r="AD8" s="19"/>
      <c r="AE8" s="18"/>
      <c r="AF8" s="19"/>
      <c r="AG8" s="18"/>
      <c r="AH8" s="19"/>
      <c r="AI8" s="18"/>
      <c r="AJ8" s="19"/>
      <c r="AK8" s="18"/>
      <c r="AL8" s="19"/>
      <c r="AM8" s="18"/>
      <c r="AN8" s="19"/>
      <c r="AO8" s="18"/>
      <c r="AP8" s="19"/>
      <c r="AQ8" s="18"/>
      <c r="AR8" s="19"/>
      <c r="AS8" s="18"/>
      <c r="AT8" s="19"/>
      <c r="AU8" s="18"/>
      <c r="AV8" s="19"/>
      <c r="AW8" s="18"/>
      <c r="AX8" s="19"/>
      <c r="AY8" s="18"/>
      <c r="AZ8" s="19"/>
    </row>
    <row r="9" spans="1:54" s="5" customFormat="1" x14ac:dyDescent="0.25">
      <c r="A9" s="55" t="s">
        <v>14</v>
      </c>
      <c r="B9" s="12" t="s">
        <v>14</v>
      </c>
      <c r="C9" s="46"/>
      <c r="D9" s="8">
        <v>169.8</v>
      </c>
      <c r="E9" s="11">
        <v>45744</v>
      </c>
      <c r="G9" s="59">
        <v>162.69999999999999</v>
      </c>
      <c r="H9" s="11">
        <v>45835</v>
      </c>
      <c r="I9" s="59">
        <v>163.9</v>
      </c>
      <c r="J9" s="11">
        <v>45962</v>
      </c>
      <c r="K9" s="59"/>
      <c r="L9" s="11"/>
      <c r="M9" s="59"/>
      <c r="N9" s="11"/>
      <c r="O9" s="59"/>
      <c r="P9" s="10"/>
      <c r="Q9" s="14"/>
      <c r="R9" s="19"/>
      <c r="S9" s="14"/>
      <c r="T9" s="19"/>
      <c r="U9" s="14"/>
      <c r="V9" s="19"/>
      <c r="W9" s="14"/>
      <c r="X9" s="19"/>
      <c r="Y9" s="14"/>
      <c r="Z9" s="19"/>
      <c r="AA9" s="14"/>
      <c r="AB9" s="19"/>
      <c r="AC9" s="14"/>
      <c r="AD9" s="19"/>
      <c r="AE9" s="14"/>
      <c r="AF9" s="19"/>
      <c r="AG9" s="14"/>
      <c r="AH9" s="19"/>
      <c r="AI9" s="14"/>
      <c r="AJ9" s="19"/>
      <c r="AK9" s="14"/>
      <c r="AL9" s="19"/>
      <c r="AM9" s="14"/>
      <c r="AN9" s="19"/>
      <c r="AO9" s="14"/>
      <c r="AP9" s="19"/>
      <c r="AQ9" s="14"/>
      <c r="AR9" s="19"/>
      <c r="AS9" s="14"/>
      <c r="AT9" s="19"/>
      <c r="AU9" s="14"/>
      <c r="AV9" s="19"/>
      <c r="AW9" s="14"/>
      <c r="AX9" s="19"/>
      <c r="AY9" s="14"/>
      <c r="AZ9" s="19"/>
    </row>
    <row r="10" spans="1:54" s="5" customFormat="1" x14ac:dyDescent="0.25">
      <c r="A10" s="56">
        <v>1870</v>
      </c>
      <c r="B10" s="12" t="s">
        <v>15</v>
      </c>
      <c r="C10" s="46"/>
      <c r="D10" s="20">
        <v>144.77000000000001</v>
      </c>
      <c r="E10" s="11">
        <v>45730</v>
      </c>
      <c r="G10" s="59">
        <v>132.1</v>
      </c>
      <c r="H10" s="11">
        <v>45821</v>
      </c>
      <c r="I10" s="59">
        <v>136.18</v>
      </c>
      <c r="J10" s="11">
        <v>45992</v>
      </c>
      <c r="K10" s="59"/>
      <c r="L10" s="11"/>
      <c r="M10" s="59"/>
      <c r="N10" s="11"/>
      <c r="O10" s="59"/>
      <c r="P10" s="10"/>
      <c r="Q10" s="18"/>
      <c r="R10" s="19"/>
      <c r="S10" s="18"/>
      <c r="T10" s="19"/>
      <c r="U10" s="18"/>
      <c r="V10" s="19"/>
      <c r="W10" s="18"/>
      <c r="X10" s="19"/>
      <c r="Y10" s="18"/>
      <c r="Z10" s="19"/>
      <c r="AA10" s="18"/>
      <c r="AB10" s="19"/>
      <c r="AC10" s="18"/>
      <c r="AD10" s="19"/>
      <c r="AE10" s="18"/>
      <c r="AF10" s="19"/>
      <c r="AG10" s="18"/>
      <c r="AH10" s="19"/>
      <c r="AI10" s="18"/>
      <c r="AJ10" s="19"/>
      <c r="AK10" s="18"/>
      <c r="AL10" s="19"/>
      <c r="AM10" s="18"/>
      <c r="AN10" s="19"/>
      <c r="AO10" s="18"/>
      <c r="AP10" s="19"/>
      <c r="AQ10" s="18"/>
      <c r="AR10" s="19"/>
      <c r="AS10" s="18"/>
      <c r="AT10" s="19"/>
      <c r="AU10" s="18"/>
      <c r="AV10" s="19"/>
      <c r="AW10" s="18"/>
      <c r="AX10" s="19"/>
      <c r="AY10" s="18"/>
      <c r="AZ10" s="19"/>
    </row>
    <row r="11" spans="1:54" s="5" customFormat="1" x14ac:dyDescent="0.25">
      <c r="B11" s="45"/>
    </row>
    <row r="12" spans="1:54" s="5" customFormat="1" x14ac:dyDescent="0.25">
      <c r="B12" s="9" t="s">
        <v>2</v>
      </c>
      <c r="D12" s="10"/>
      <c r="G12" s="10"/>
      <c r="I12" s="10"/>
      <c r="K12" s="10"/>
      <c r="M12" s="10"/>
      <c r="O12" s="10"/>
      <c r="R12" s="19"/>
      <c r="T12" s="19"/>
      <c r="V12" s="19"/>
      <c r="X12" s="19"/>
      <c r="Z12" s="19"/>
      <c r="AB12" s="19"/>
      <c r="AD12" s="19"/>
      <c r="AF12" s="19"/>
      <c r="AH12" s="19"/>
      <c r="AJ12" s="19"/>
      <c r="AL12" s="19"/>
      <c r="AN12" s="19"/>
      <c r="AP12" s="19"/>
      <c r="AR12" s="19"/>
      <c r="AT12" s="19"/>
      <c r="AV12" s="19"/>
      <c r="AX12" s="19"/>
      <c r="AZ12" s="19"/>
    </row>
    <row r="13" spans="1:54" s="5" customFormat="1" x14ac:dyDescent="0.25">
      <c r="B13" s="9" t="s">
        <v>16</v>
      </c>
      <c r="D13" s="8">
        <v>1</v>
      </c>
      <c r="G13" s="7">
        <f>ROUNDUP(0.15+0.85*(0.65*(G8/$D$8)+0.25*(G9/$D$9)+0.1*(G10/$D$10)),3)</f>
        <v>0.98599999999999999</v>
      </c>
      <c r="I13" s="7">
        <f>ROUNDUP(0.15+0.85*(0.65*(I8/$D$8)+0.25*(I9/$D$9)+0.1*(I10/$D$10)),3)</f>
        <v>0.996</v>
      </c>
      <c r="K13" s="7">
        <f>ROUNDUP(0.15+0.85*(0.65*(K8/$D$8)+0.25*(K9/$D$9)+0.1*(K10/$D$10)),3)</f>
        <v>0.15</v>
      </c>
      <c r="L13" s="21"/>
      <c r="M13" s="7">
        <f>ROUNDUP(0.15+0.85*(0.65*(M8/$D$8)+0.25*(M9/$D$9)+0.1*(M10/$D$10)),3)</f>
        <v>0.15</v>
      </c>
      <c r="N13" s="21"/>
      <c r="O13" s="7">
        <f>ROUNDUP(0.15+0.85*(0.65*(O8/$D$8)+0.25*(O9/$D$9)+0.1*(O10/$D$10)),3)</f>
        <v>0.15</v>
      </c>
      <c r="R13" s="22"/>
      <c r="T13" s="22"/>
      <c r="V13" s="22"/>
      <c r="X13" s="22"/>
      <c r="Z13" s="22"/>
      <c r="AB13" s="22"/>
      <c r="AD13" s="22"/>
      <c r="AF13" s="22"/>
      <c r="AH13" s="22"/>
      <c r="AJ13" s="22"/>
      <c r="AL13" s="22"/>
      <c r="AN13" s="22"/>
      <c r="AP13" s="22"/>
      <c r="AR13" s="22"/>
      <c r="AT13" s="22"/>
      <c r="AV13" s="22"/>
      <c r="AX13" s="22"/>
      <c r="AZ13" s="22"/>
    </row>
    <row r="14" spans="1:54" s="5" customFormat="1" x14ac:dyDescent="0.25">
      <c r="O14" s="6"/>
      <c r="Q14" s="6"/>
      <c r="S14" s="6"/>
      <c r="U14" s="6"/>
      <c r="W14" s="6"/>
      <c r="Y14" s="6"/>
      <c r="AA14" s="6"/>
      <c r="AC14" s="6"/>
      <c r="AE14" s="6"/>
      <c r="AG14" s="6"/>
      <c r="AI14" s="6"/>
      <c r="AK14" s="6"/>
      <c r="AM14" s="6"/>
      <c r="AO14" s="6"/>
      <c r="AQ14" s="6"/>
      <c r="AS14" s="6"/>
      <c r="AU14" s="6"/>
      <c r="AW14" s="6"/>
      <c r="AY14" s="6"/>
      <c r="BA14" s="6"/>
    </row>
    <row r="15" spans="1:54" s="5" customFormat="1" x14ac:dyDescent="0.25"/>
    <row r="16" spans="1:54" s="5" customFormat="1" x14ac:dyDescent="0.25">
      <c r="G16" s="23"/>
      <c r="I16" s="23"/>
      <c r="K16" s="23"/>
      <c r="M16" s="23"/>
      <c r="O16" s="23"/>
      <c r="Q16" s="23"/>
      <c r="S16" s="23"/>
      <c r="U16" s="23"/>
      <c r="W16" s="23"/>
      <c r="Y16" s="23"/>
      <c r="AA16" s="23"/>
      <c r="AC16" s="23"/>
      <c r="AE16" s="23"/>
      <c r="AG16" s="23"/>
      <c r="AI16" s="23"/>
      <c r="AK16" s="23"/>
      <c r="AM16" s="23"/>
      <c r="AO16" s="23"/>
      <c r="AQ16" s="23"/>
      <c r="AS16" s="23"/>
      <c r="AU16" s="23"/>
      <c r="AW16" s="23"/>
      <c r="AY16" s="23"/>
      <c r="BA16" s="23"/>
    </row>
    <row r="17" spans="1:54" s="5" customFormat="1" x14ac:dyDescent="0.25">
      <c r="G17" s="23"/>
      <c r="I17" s="23"/>
      <c r="K17" s="23"/>
      <c r="M17" s="23"/>
      <c r="O17" s="23"/>
      <c r="Q17" s="23"/>
      <c r="S17" s="23"/>
      <c r="U17" s="23"/>
      <c r="W17" s="23"/>
      <c r="Y17" s="23"/>
      <c r="AA17" s="23"/>
      <c r="AC17" s="23"/>
      <c r="AE17" s="23"/>
      <c r="AG17" s="23"/>
      <c r="AI17" s="23"/>
      <c r="AK17" s="23"/>
      <c r="AM17" s="23"/>
      <c r="AO17" s="23"/>
      <c r="AQ17" s="23"/>
      <c r="AS17" s="23"/>
      <c r="AU17" s="23"/>
      <c r="AW17" s="23"/>
      <c r="AY17" s="23"/>
      <c r="BA17" s="23"/>
    </row>
    <row r="18" spans="1:54" s="5" customFormat="1" x14ac:dyDescent="0.25">
      <c r="G18" s="23"/>
      <c r="I18" s="23"/>
      <c r="K18" s="23"/>
      <c r="M18" s="23"/>
      <c r="O18" s="23"/>
      <c r="Q18" s="23"/>
      <c r="S18" s="23"/>
      <c r="U18" s="23"/>
      <c r="W18" s="23"/>
      <c r="Y18" s="23"/>
      <c r="AA18" s="23"/>
      <c r="AC18" s="23"/>
      <c r="AE18" s="23"/>
      <c r="AG18" s="23"/>
      <c r="AI18" s="23"/>
      <c r="AK18" s="23"/>
      <c r="AM18" s="23"/>
      <c r="AO18" s="23"/>
      <c r="AQ18" s="23"/>
      <c r="AS18" s="23"/>
      <c r="AU18" s="23"/>
      <c r="AW18" s="23"/>
      <c r="AY18" s="23"/>
      <c r="BA18" s="23"/>
    </row>
    <row r="19" spans="1:54" s="5" customFormat="1" x14ac:dyDescent="0.25">
      <c r="B19" s="52" t="s">
        <v>17</v>
      </c>
      <c r="C19" s="13"/>
      <c r="D19" s="13"/>
      <c r="E19" s="13"/>
      <c r="F19" s="13"/>
      <c r="G19" s="13"/>
      <c r="H19" s="13"/>
    </row>
    <row r="20" spans="1:54" s="5" customFormat="1" x14ac:dyDescent="0.25">
      <c r="B20" s="5" t="s">
        <v>9</v>
      </c>
      <c r="C20" s="17"/>
      <c r="D20" s="80" t="s">
        <v>8</v>
      </c>
      <c r="E20" s="81"/>
      <c r="F20" s="66"/>
      <c r="G20" s="80" t="s">
        <v>7</v>
      </c>
      <c r="H20" s="81"/>
      <c r="I20" s="80" t="s">
        <v>7</v>
      </c>
      <c r="J20" s="81"/>
      <c r="K20" s="80" t="s">
        <v>7</v>
      </c>
      <c r="L20" s="81"/>
      <c r="M20" s="80" t="s">
        <v>7</v>
      </c>
      <c r="N20" s="81"/>
      <c r="O20" s="80" t="s">
        <v>7</v>
      </c>
      <c r="P20" s="82"/>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row>
    <row r="21" spans="1:54" s="5" customFormat="1" x14ac:dyDescent="0.25">
      <c r="B21" s="5" t="s">
        <v>6</v>
      </c>
      <c r="C21" s="17"/>
      <c r="D21" s="16">
        <v>45689</v>
      </c>
      <c r="E21" s="15" t="s">
        <v>5</v>
      </c>
      <c r="G21" s="16">
        <v>45839</v>
      </c>
      <c r="H21" s="15" t="s">
        <v>5</v>
      </c>
      <c r="I21" s="16">
        <v>46023</v>
      </c>
      <c r="J21" s="15" t="s">
        <v>5</v>
      </c>
      <c r="K21" s="16">
        <v>46204</v>
      </c>
      <c r="L21" s="15" t="s">
        <v>5</v>
      </c>
      <c r="M21" s="16">
        <v>46388</v>
      </c>
      <c r="N21" s="15" t="s">
        <v>5</v>
      </c>
      <c r="O21" s="16">
        <v>46569</v>
      </c>
      <c r="P21" s="8" t="s">
        <v>5</v>
      </c>
      <c r="Q21" s="14"/>
      <c r="R21" s="19"/>
      <c r="S21" s="14"/>
      <c r="T21" s="19"/>
      <c r="U21" s="14"/>
      <c r="V21" s="19"/>
      <c r="W21" s="14"/>
      <c r="X21" s="19"/>
      <c r="Y21" s="14"/>
      <c r="Z21" s="19"/>
      <c r="AA21" s="14"/>
      <c r="AB21" s="19"/>
      <c r="AC21" s="14"/>
      <c r="AD21" s="19"/>
      <c r="AE21" s="14"/>
      <c r="AF21" s="19"/>
      <c r="AG21" s="14"/>
      <c r="AH21" s="19"/>
      <c r="AI21" s="14"/>
      <c r="AJ21" s="19"/>
      <c r="AK21" s="14"/>
      <c r="AL21" s="19"/>
      <c r="AM21" s="14"/>
      <c r="AN21" s="19"/>
      <c r="AO21" s="14"/>
      <c r="AP21" s="19"/>
      <c r="AQ21" s="14"/>
      <c r="AR21" s="19"/>
      <c r="AS21" s="14"/>
      <c r="AT21" s="19"/>
      <c r="AU21" s="14"/>
      <c r="AV21" s="19"/>
      <c r="AW21" s="14"/>
      <c r="AX21" s="19"/>
      <c r="AY21" s="14"/>
      <c r="AZ21" s="19"/>
      <c r="BA21" s="14"/>
    </row>
    <row r="22" spans="1:54" s="5" customFormat="1" x14ac:dyDescent="0.25">
      <c r="P22" s="60"/>
    </row>
    <row r="23" spans="1:54" s="5" customFormat="1" x14ac:dyDescent="0.25">
      <c r="A23" s="9" t="s">
        <v>91</v>
      </c>
      <c r="B23" s="14" t="s">
        <v>10</v>
      </c>
      <c r="C23" s="14"/>
      <c r="D23" s="13" t="s">
        <v>3</v>
      </c>
      <c r="P23" s="61"/>
    </row>
    <row r="24" spans="1:54" s="5" customFormat="1" x14ac:dyDescent="0.25">
      <c r="A24" s="54" t="s">
        <v>13</v>
      </c>
      <c r="B24" s="39" t="s">
        <v>13</v>
      </c>
      <c r="C24" s="43"/>
      <c r="D24" s="41">
        <f>D8</f>
        <v>137.1</v>
      </c>
      <c r="E24" s="11">
        <v>45821</v>
      </c>
      <c r="G24" s="59">
        <f t="shared" ref="G24:P24" si="0">G8</f>
        <v>137.5</v>
      </c>
      <c r="H24" s="57">
        <f t="shared" si="0"/>
        <v>45821</v>
      </c>
      <c r="I24" s="59">
        <f t="shared" si="0"/>
        <v>139.1</v>
      </c>
      <c r="J24" s="11">
        <f t="shared" si="0"/>
        <v>45901</v>
      </c>
      <c r="K24" s="59">
        <f t="shared" si="0"/>
        <v>0</v>
      </c>
      <c r="L24" s="11">
        <f t="shared" si="0"/>
        <v>0</v>
      </c>
      <c r="M24" s="59">
        <f t="shared" si="0"/>
        <v>0</v>
      </c>
      <c r="N24" s="11">
        <f t="shared" si="0"/>
        <v>0</v>
      </c>
      <c r="O24" s="59">
        <f t="shared" si="0"/>
        <v>0</v>
      </c>
      <c r="P24" s="10">
        <f t="shared" si="0"/>
        <v>0</v>
      </c>
      <c r="Q24" s="19"/>
      <c r="R24" s="18"/>
      <c r="S24" s="19"/>
      <c r="T24" s="18"/>
      <c r="U24" s="19"/>
      <c r="V24" s="18"/>
      <c r="W24" s="19"/>
      <c r="X24" s="18"/>
      <c r="Y24" s="19"/>
      <c r="Z24" s="18"/>
      <c r="AA24" s="19"/>
      <c r="AB24" s="18"/>
      <c r="AC24" s="19"/>
      <c r="AD24" s="18"/>
      <c r="AE24" s="19"/>
      <c r="AF24" s="18"/>
      <c r="AG24" s="19"/>
      <c r="AH24" s="18"/>
      <c r="AI24" s="19"/>
      <c r="AJ24" s="18"/>
      <c r="AK24" s="19"/>
      <c r="AL24" s="18"/>
      <c r="AM24" s="19"/>
      <c r="AN24" s="18"/>
      <c r="AO24" s="19"/>
      <c r="AP24" s="18"/>
      <c r="AQ24" s="19"/>
      <c r="AR24" s="18"/>
      <c r="AS24" s="19"/>
      <c r="AT24" s="18"/>
      <c r="AU24" s="19"/>
      <c r="AV24" s="18"/>
      <c r="AW24" s="19"/>
      <c r="AX24" s="18"/>
      <c r="AY24" s="19"/>
      <c r="AZ24" s="18"/>
      <c r="BA24" s="19"/>
    </row>
    <row r="25" spans="1:54" s="5" customFormat="1" x14ac:dyDescent="0.25">
      <c r="A25" s="55" t="s">
        <v>14</v>
      </c>
      <c r="B25" s="39" t="s">
        <v>14</v>
      </c>
      <c r="C25" s="43"/>
      <c r="D25" s="24">
        <f>D9</f>
        <v>169.8</v>
      </c>
      <c r="E25" s="11">
        <v>45744</v>
      </c>
      <c r="G25" s="59">
        <f t="shared" ref="G25:P25" si="1">G9</f>
        <v>162.69999999999999</v>
      </c>
      <c r="H25" s="57">
        <f t="shared" si="1"/>
        <v>45835</v>
      </c>
      <c r="I25" s="59">
        <f t="shared" si="1"/>
        <v>163.9</v>
      </c>
      <c r="J25" s="11">
        <f t="shared" si="1"/>
        <v>45962</v>
      </c>
      <c r="K25" s="59">
        <f t="shared" si="1"/>
        <v>0</v>
      </c>
      <c r="L25" s="11">
        <f t="shared" si="1"/>
        <v>0</v>
      </c>
      <c r="M25" s="59">
        <f t="shared" si="1"/>
        <v>0</v>
      </c>
      <c r="N25" s="11">
        <f t="shared" si="1"/>
        <v>0</v>
      </c>
      <c r="O25" s="59">
        <f t="shared" si="1"/>
        <v>0</v>
      </c>
      <c r="P25" s="10">
        <f t="shared" si="1"/>
        <v>0</v>
      </c>
      <c r="Q25" s="19"/>
      <c r="R25" s="14"/>
      <c r="S25" s="19"/>
      <c r="T25" s="14"/>
      <c r="U25" s="19"/>
      <c r="V25" s="14"/>
      <c r="W25" s="19"/>
      <c r="X25" s="14"/>
      <c r="Y25" s="19"/>
      <c r="Z25" s="14"/>
      <c r="AA25" s="19"/>
      <c r="AB25" s="14"/>
      <c r="AC25" s="19"/>
      <c r="AD25" s="14"/>
      <c r="AE25" s="19"/>
      <c r="AF25" s="14"/>
      <c r="AG25" s="19"/>
      <c r="AH25" s="14"/>
      <c r="AI25" s="19"/>
      <c r="AJ25" s="14"/>
      <c r="AK25" s="19"/>
      <c r="AL25" s="14"/>
      <c r="AM25" s="19"/>
      <c r="AN25" s="14"/>
      <c r="AO25" s="19"/>
      <c r="AP25" s="14"/>
      <c r="AQ25" s="19"/>
      <c r="AR25" s="14"/>
      <c r="AS25" s="19"/>
      <c r="AT25" s="14"/>
      <c r="AU25" s="19"/>
      <c r="AV25" s="14"/>
      <c r="AW25" s="19"/>
      <c r="AX25" s="14"/>
      <c r="AY25" s="19"/>
      <c r="AZ25" s="14"/>
      <c r="BA25" s="19"/>
    </row>
    <row r="26" spans="1:54" s="5" customFormat="1" x14ac:dyDescent="0.25">
      <c r="A26" s="62" t="s">
        <v>18</v>
      </c>
      <c r="B26" s="40" t="s">
        <v>18</v>
      </c>
      <c r="C26" s="43"/>
      <c r="D26" s="41">
        <v>117.9</v>
      </c>
      <c r="E26" s="11">
        <v>45744</v>
      </c>
      <c r="G26" s="59">
        <v>118.6</v>
      </c>
      <c r="H26" s="57">
        <v>45835</v>
      </c>
      <c r="I26" s="59">
        <v>118.2</v>
      </c>
      <c r="J26" s="11">
        <v>45931</v>
      </c>
      <c r="K26" s="59">
        <v>0</v>
      </c>
      <c r="L26" s="11"/>
      <c r="M26" s="59">
        <v>0</v>
      </c>
      <c r="N26" s="11"/>
      <c r="O26" s="59">
        <v>0</v>
      </c>
      <c r="P26" s="10"/>
      <c r="Q26" s="19"/>
      <c r="R26" s="18"/>
      <c r="S26" s="19"/>
      <c r="T26" s="18"/>
      <c r="U26" s="19"/>
      <c r="V26" s="18"/>
      <c r="W26" s="19"/>
      <c r="X26" s="18"/>
      <c r="Y26" s="19"/>
      <c r="Z26" s="18"/>
      <c r="AA26" s="19"/>
      <c r="AB26" s="18"/>
      <c r="AC26" s="19"/>
      <c r="AD26" s="18"/>
      <c r="AE26" s="19"/>
      <c r="AF26" s="18"/>
      <c r="AG26" s="19"/>
      <c r="AH26" s="18"/>
      <c r="AI26" s="19"/>
      <c r="AJ26" s="18"/>
      <c r="AK26" s="19"/>
      <c r="AL26" s="18"/>
      <c r="AM26" s="19"/>
      <c r="AN26" s="18"/>
      <c r="AO26" s="19"/>
      <c r="AP26" s="18"/>
      <c r="AQ26" s="19"/>
      <c r="AR26" s="18"/>
      <c r="AS26" s="19"/>
      <c r="AT26" s="18"/>
      <c r="AU26" s="19"/>
      <c r="AV26" s="18"/>
      <c r="AW26" s="19"/>
      <c r="AX26" s="18"/>
      <c r="AY26" s="19"/>
      <c r="AZ26" s="18"/>
      <c r="BA26" s="19"/>
    </row>
    <row r="27" spans="1:54" s="5" customFormat="1" x14ac:dyDescent="0.25">
      <c r="A27" s="56">
        <v>1870</v>
      </c>
      <c r="B27" s="39" t="s">
        <v>15</v>
      </c>
      <c r="C27" s="43"/>
      <c r="D27" s="41">
        <f>D10</f>
        <v>144.77000000000001</v>
      </c>
      <c r="E27" s="11">
        <v>45730</v>
      </c>
      <c r="G27" s="59">
        <f t="shared" ref="G27:P27" si="2">G10</f>
        <v>132.1</v>
      </c>
      <c r="H27" s="58">
        <f t="shared" si="2"/>
        <v>45821</v>
      </c>
      <c r="I27" s="59">
        <f t="shared" si="2"/>
        <v>136.18</v>
      </c>
      <c r="J27" s="10">
        <f t="shared" si="2"/>
        <v>45992</v>
      </c>
      <c r="K27" s="59">
        <f t="shared" si="2"/>
        <v>0</v>
      </c>
      <c r="L27" s="10">
        <f t="shared" si="2"/>
        <v>0</v>
      </c>
      <c r="M27" s="59">
        <f t="shared" si="2"/>
        <v>0</v>
      </c>
      <c r="N27" s="10">
        <f t="shared" si="2"/>
        <v>0</v>
      </c>
      <c r="O27" s="59">
        <f t="shared" si="2"/>
        <v>0</v>
      </c>
      <c r="P27" s="10">
        <f t="shared" si="2"/>
        <v>0</v>
      </c>
      <c r="Q27" s="19"/>
      <c r="R27" s="18"/>
      <c r="S27" s="19"/>
      <c r="T27" s="18"/>
      <c r="U27" s="19"/>
      <c r="V27" s="18"/>
      <c r="W27" s="19"/>
      <c r="X27" s="18"/>
      <c r="Y27" s="19"/>
      <c r="Z27" s="18"/>
      <c r="AA27" s="19"/>
      <c r="AB27" s="18"/>
      <c r="AC27" s="19"/>
      <c r="AD27" s="18"/>
      <c r="AE27" s="19"/>
      <c r="AF27" s="18"/>
      <c r="AG27" s="19"/>
      <c r="AH27" s="18"/>
      <c r="AI27" s="19"/>
      <c r="AJ27" s="18"/>
      <c r="AK27" s="19"/>
      <c r="AL27" s="18"/>
      <c r="AM27" s="19"/>
      <c r="AN27" s="18"/>
      <c r="AO27" s="19"/>
      <c r="AP27" s="18"/>
      <c r="AQ27" s="19"/>
      <c r="AR27" s="18"/>
      <c r="AS27" s="19"/>
      <c r="AT27" s="18"/>
      <c r="AU27" s="19"/>
      <c r="AV27" s="18"/>
      <c r="AW27" s="19"/>
      <c r="AX27" s="18"/>
      <c r="AY27" s="19"/>
      <c r="AZ27" s="18"/>
      <c r="BA27" s="19"/>
    </row>
    <row r="28" spans="1:54" s="5" customFormat="1" x14ac:dyDescent="0.25">
      <c r="B28" s="45"/>
      <c r="D28" s="45"/>
    </row>
    <row r="29" spans="1:54" s="5" customFormat="1" x14ac:dyDescent="0.25">
      <c r="B29" s="40" t="s">
        <v>2</v>
      </c>
      <c r="C29" s="44"/>
      <c r="D29" s="42"/>
      <c r="E29" s="19"/>
      <c r="G29" s="10"/>
      <c r="I29" s="10"/>
      <c r="K29" s="10"/>
      <c r="M29" s="10"/>
      <c r="O29" s="10"/>
      <c r="Q29" s="19"/>
      <c r="S29" s="19"/>
      <c r="U29" s="19"/>
      <c r="W29" s="19"/>
      <c r="Y29" s="19"/>
      <c r="AA29" s="19"/>
      <c r="AC29" s="19"/>
      <c r="AE29" s="19"/>
      <c r="AG29" s="19"/>
      <c r="AI29" s="19"/>
      <c r="AK29" s="19"/>
      <c r="AM29" s="19"/>
      <c r="AO29" s="19"/>
      <c r="AQ29" s="19"/>
      <c r="AS29" s="19"/>
      <c r="AU29" s="19"/>
      <c r="AW29" s="19"/>
      <c r="AY29" s="19"/>
      <c r="BA29" s="19"/>
    </row>
    <row r="30" spans="1:54" s="5" customFormat="1" x14ac:dyDescent="0.25">
      <c r="B30" s="40" t="s">
        <v>19</v>
      </c>
      <c r="C30" s="44"/>
      <c r="D30" s="24">
        <v>1</v>
      </c>
      <c r="E30" s="14"/>
      <c r="G30" s="7">
        <f>ROUNDUP(0.15+0.85*(0.15*(G24/$D$24)+0.15*(G25/$D$25)+0.6*(G26/$D$26)+0.1*(G27/$D$27)),3)</f>
        <v>0.99099999999999999</v>
      </c>
      <c r="I30" s="7">
        <f>ROUNDUP(0.15+0.85*(0.15*(I24/$D$24)+0.15*(I25/$D$25)+0.6*(I26/$D$26)+0.1*(I27/$D$27)),3)</f>
        <v>0.99399999999999999</v>
      </c>
      <c r="J30" s="22"/>
      <c r="K30" s="7">
        <f>ROUNDUP(0.15+0.85*(0.15*(K24/$D$24)+0.15*(K25/$D$25)+0.6*(K26/$D$26)+0.1*(K27/$D$27)),3)</f>
        <v>0.15</v>
      </c>
      <c r="L30" s="22"/>
      <c r="M30" s="7">
        <f>ROUNDUP(0.15+0.85*(0.15*(M24/$D$24)+0.15*(M25/$D$25)+0.6*(M26/$D$26)+0.1*(M27/$D$27)),3)</f>
        <v>0.15</v>
      </c>
      <c r="N30" s="22"/>
      <c r="O30" s="7">
        <f>ROUNDUP(0.15+0.85*(0.15*(O24/$D$24)+0.15*(O25/$D$25)+0.6*(O26/$D$26)+0.1*(O27/$D$27)),3)</f>
        <v>0.15</v>
      </c>
      <c r="Q30" s="22"/>
      <c r="S30" s="22"/>
      <c r="U30" s="22"/>
      <c r="W30" s="22"/>
      <c r="Y30" s="22"/>
      <c r="AA30" s="22"/>
      <c r="AC30" s="22"/>
      <c r="AE30" s="22"/>
      <c r="AG30" s="22"/>
      <c r="AI30" s="22"/>
      <c r="AK30" s="22"/>
      <c r="AM30" s="22"/>
      <c r="AO30" s="22"/>
      <c r="AQ30" s="22"/>
      <c r="AS30" s="22"/>
      <c r="AU30" s="22"/>
      <c r="AW30" s="22"/>
      <c r="AY30" s="22"/>
      <c r="BA30" s="22"/>
    </row>
    <row r="31" spans="1:54" x14ac:dyDescent="0.25">
      <c r="O31" s="6"/>
      <c r="Q31" s="6"/>
      <c r="R31" s="5"/>
      <c r="S31" s="6"/>
      <c r="T31" s="5"/>
      <c r="U31" s="6"/>
      <c r="V31" s="5"/>
      <c r="W31" s="6"/>
      <c r="X31" s="5"/>
      <c r="Y31" s="6"/>
      <c r="Z31" s="5"/>
      <c r="AA31" s="6"/>
      <c r="AB31" s="5"/>
      <c r="AC31" s="6"/>
      <c r="AD31" s="5"/>
      <c r="AE31" s="6"/>
      <c r="AF31" s="5"/>
      <c r="AG31" s="6"/>
      <c r="AH31" s="5"/>
      <c r="AI31" s="6"/>
      <c r="AJ31" s="5"/>
      <c r="AK31" s="6"/>
      <c r="AL31" s="5"/>
      <c r="AM31" s="6"/>
      <c r="AN31" s="5"/>
      <c r="AO31" s="6"/>
      <c r="AP31" s="5"/>
      <c r="AQ31" s="6"/>
      <c r="AR31" s="5"/>
      <c r="AS31" s="6"/>
      <c r="AT31" s="5"/>
      <c r="AU31" s="6"/>
      <c r="AV31" s="5"/>
      <c r="AW31" s="6"/>
      <c r="AX31" s="5"/>
      <c r="AY31" s="6"/>
      <c r="AZ31" s="5"/>
      <c r="BA31" s="6"/>
      <c r="BB31" s="5"/>
    </row>
    <row r="32" spans="1:54" x14ac:dyDescent="0.25">
      <c r="G32" s="5"/>
      <c r="I32" s="5"/>
      <c r="K32" s="5"/>
      <c r="M32" s="5"/>
      <c r="O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x14ac:dyDescent="0.25">
      <c r="G33" s="23"/>
      <c r="I33" s="23"/>
      <c r="K33" s="23"/>
      <c r="M33" s="23"/>
      <c r="O33" s="23"/>
      <c r="Q33" s="23"/>
      <c r="R33" s="5"/>
      <c r="S33" s="23"/>
      <c r="T33" s="5"/>
      <c r="U33" s="23"/>
      <c r="V33" s="5"/>
      <c r="W33" s="23"/>
      <c r="X33" s="5"/>
      <c r="Y33" s="23"/>
      <c r="Z33" s="5"/>
      <c r="AA33" s="23"/>
      <c r="AB33" s="5"/>
      <c r="AC33" s="23"/>
      <c r="AD33" s="5"/>
      <c r="AE33" s="23"/>
      <c r="AF33" s="5"/>
      <c r="AG33" s="23"/>
      <c r="AH33" s="5"/>
      <c r="AI33" s="23"/>
      <c r="AJ33" s="5"/>
      <c r="AK33" s="23"/>
      <c r="AL33" s="5"/>
      <c r="AM33" s="23"/>
      <c r="AN33" s="5"/>
      <c r="AO33" s="23"/>
      <c r="AP33" s="5"/>
      <c r="AQ33" s="23"/>
      <c r="AR33" s="5"/>
      <c r="AS33" s="23"/>
      <c r="AT33" s="5"/>
      <c r="AU33" s="23"/>
      <c r="AV33" s="5"/>
      <c r="AW33" s="23"/>
      <c r="AX33" s="5"/>
      <c r="AY33" s="23"/>
      <c r="AZ33" s="5"/>
      <c r="BA33" s="23"/>
      <c r="BB33" s="5"/>
    </row>
    <row r="34" spans="1:54" x14ac:dyDescent="0.25">
      <c r="G34" s="23"/>
      <c r="I34" s="23"/>
      <c r="K34" s="23"/>
      <c r="M34" s="23"/>
      <c r="O34" s="23"/>
      <c r="Q34" s="23"/>
      <c r="R34" s="5"/>
      <c r="S34" s="23"/>
      <c r="T34" s="5"/>
      <c r="U34" s="23"/>
      <c r="V34" s="5"/>
      <c r="W34" s="23"/>
      <c r="X34" s="5"/>
      <c r="Y34" s="23"/>
      <c r="Z34" s="5"/>
      <c r="AA34" s="23"/>
      <c r="AB34" s="5"/>
      <c r="AC34" s="23"/>
      <c r="AD34" s="5"/>
      <c r="AE34" s="23"/>
      <c r="AF34" s="5"/>
      <c r="AG34" s="23"/>
      <c r="AH34" s="5"/>
      <c r="AI34" s="23"/>
      <c r="AJ34" s="5"/>
      <c r="AK34" s="23"/>
      <c r="AL34" s="5"/>
      <c r="AM34" s="23"/>
      <c r="AN34" s="5"/>
      <c r="AO34" s="23"/>
      <c r="AP34" s="5"/>
      <c r="AQ34" s="23"/>
      <c r="AR34" s="5"/>
      <c r="AS34" s="23"/>
      <c r="AT34" s="5"/>
      <c r="AU34" s="23"/>
      <c r="AV34" s="5"/>
      <c r="AW34" s="23"/>
      <c r="AX34" s="5"/>
      <c r="AY34" s="23"/>
      <c r="AZ34" s="5"/>
      <c r="BA34" s="23"/>
      <c r="BB34" s="5"/>
    </row>
    <row r="35" spans="1:54" x14ac:dyDescent="0.25">
      <c r="G35" s="23"/>
      <c r="I35" s="23"/>
      <c r="K35" s="23"/>
      <c r="M35" s="23"/>
      <c r="O35" s="23"/>
      <c r="Q35" s="23"/>
      <c r="R35" s="5"/>
      <c r="S35" s="23"/>
      <c r="T35" s="5"/>
      <c r="U35" s="23"/>
      <c r="V35" s="5"/>
      <c r="W35" s="23"/>
      <c r="X35" s="5"/>
      <c r="Y35" s="23"/>
      <c r="Z35" s="5"/>
      <c r="AA35" s="23"/>
      <c r="AB35" s="5"/>
      <c r="AC35" s="23"/>
      <c r="AD35" s="5"/>
      <c r="AE35" s="23"/>
      <c r="AF35" s="5"/>
      <c r="AG35" s="23"/>
      <c r="AH35" s="5"/>
      <c r="AI35" s="23"/>
      <c r="AJ35" s="5"/>
      <c r="AK35" s="23"/>
      <c r="AL35" s="5"/>
      <c r="AM35" s="23"/>
      <c r="AN35" s="5"/>
      <c r="AO35" s="23"/>
      <c r="AP35" s="5"/>
      <c r="AQ35" s="23"/>
      <c r="AR35" s="5"/>
      <c r="AS35" s="23"/>
      <c r="AT35" s="5"/>
      <c r="AU35" s="23"/>
      <c r="AV35" s="5"/>
      <c r="AW35" s="23"/>
      <c r="AX35" s="5"/>
      <c r="AY35" s="23"/>
      <c r="AZ35" s="5"/>
      <c r="BA35" s="23"/>
      <c r="BB35" s="5"/>
    </row>
    <row r="37" spans="1:54" x14ac:dyDescent="0.25">
      <c r="N37" s="1" t="s">
        <v>92</v>
      </c>
    </row>
    <row r="38" spans="1:54" x14ac:dyDescent="0.25">
      <c r="B38" s="4" t="s">
        <v>1</v>
      </c>
    </row>
    <row r="39" spans="1:54" ht="15.75" thickBot="1" x14ac:dyDescent="0.3"/>
    <row r="40" spans="1:54" ht="55.5" customHeight="1" thickBot="1" x14ac:dyDescent="0.3">
      <c r="A40" s="25" t="s">
        <v>0</v>
      </c>
      <c r="B40" s="87" t="s">
        <v>20</v>
      </c>
      <c r="C40" s="87"/>
      <c r="D40" s="87"/>
      <c r="E40" s="72"/>
      <c r="F40" s="47" t="s">
        <v>86</v>
      </c>
      <c r="G40" s="47" t="s">
        <v>87</v>
      </c>
      <c r="H40" s="47" t="s">
        <v>88</v>
      </c>
      <c r="I40" s="47" t="s">
        <v>89</v>
      </c>
      <c r="J40" s="47" t="s">
        <v>90</v>
      </c>
      <c r="K40" s="3"/>
      <c r="L40" s="2"/>
      <c r="M40" s="3"/>
      <c r="N40" s="2"/>
      <c r="O40" s="3"/>
      <c r="P40" s="3"/>
      <c r="Q40" s="2"/>
      <c r="R40" s="3"/>
      <c r="S40" s="2"/>
      <c r="T40" s="3"/>
      <c r="U40" s="2"/>
    </row>
    <row r="41" spans="1:54" ht="15.75" customHeight="1" thickBot="1" x14ac:dyDescent="0.3">
      <c r="A41" s="84" t="s">
        <v>26</v>
      </c>
      <c r="B41" s="85" t="s">
        <v>147</v>
      </c>
      <c r="C41" s="85"/>
      <c r="D41" s="85"/>
      <c r="E41" s="73"/>
      <c r="F41" s="86">
        <f>G13</f>
        <v>0.98599999999999999</v>
      </c>
      <c r="G41" s="86">
        <f>I13</f>
        <v>0.996</v>
      </c>
      <c r="H41" s="86">
        <f>K13</f>
        <v>0.15</v>
      </c>
      <c r="I41" s="86">
        <f>M13</f>
        <v>0.15</v>
      </c>
      <c r="J41" s="86">
        <f>O13</f>
        <v>0.15</v>
      </c>
    </row>
    <row r="42" spans="1:54" ht="15.75" thickBot="1" x14ac:dyDescent="0.3">
      <c r="A42" s="84"/>
      <c r="B42" s="85"/>
      <c r="C42" s="85"/>
      <c r="D42" s="85"/>
      <c r="E42" s="73"/>
      <c r="F42" s="86"/>
      <c r="G42" s="86"/>
      <c r="H42" s="86"/>
      <c r="I42" s="86"/>
      <c r="J42" s="86"/>
    </row>
    <row r="43" spans="1:54" ht="30.75" thickBot="1" x14ac:dyDescent="0.3">
      <c r="A43" s="26">
        <v>1</v>
      </c>
      <c r="B43" s="27" t="s">
        <v>31</v>
      </c>
      <c r="C43" s="26" t="s">
        <v>22</v>
      </c>
      <c r="D43" s="28">
        <v>425</v>
      </c>
      <c r="E43" s="73"/>
      <c r="F43" s="53">
        <f>D43*$F$41</f>
        <v>419.05</v>
      </c>
      <c r="G43" s="53">
        <f>D43*$G$41</f>
        <v>423.3</v>
      </c>
      <c r="H43" s="48"/>
      <c r="I43" s="48"/>
      <c r="J43" s="48"/>
    </row>
    <row r="44" spans="1:54" ht="45.75" thickBot="1" x14ac:dyDescent="0.3">
      <c r="A44" s="26">
        <v>2</v>
      </c>
      <c r="B44" s="27" t="s">
        <v>30</v>
      </c>
      <c r="C44" s="26" t="s">
        <v>23</v>
      </c>
      <c r="D44" s="29">
        <v>1.2</v>
      </c>
      <c r="E44" s="73"/>
      <c r="F44" s="53">
        <f t="shared" ref="F44:F67" si="3">D44*$F$41</f>
        <v>1.1832</v>
      </c>
      <c r="G44" s="53">
        <f>D44*$G$41</f>
        <v>1.1952</v>
      </c>
      <c r="H44" s="48"/>
      <c r="I44" s="48"/>
      <c r="J44" s="48"/>
    </row>
    <row r="45" spans="1:54" ht="43.5" thickBot="1" x14ac:dyDescent="0.3">
      <c r="A45" s="26">
        <v>3</v>
      </c>
      <c r="B45" s="27" t="s">
        <v>24</v>
      </c>
      <c r="C45" s="26" t="s">
        <v>25</v>
      </c>
      <c r="D45" s="28">
        <v>375</v>
      </c>
      <c r="E45" s="73"/>
      <c r="F45" s="53">
        <f t="shared" si="3"/>
        <v>369.75</v>
      </c>
      <c r="G45" s="53">
        <f t="shared" ref="G45:G67" si="4">D45*$G$41</f>
        <v>373.5</v>
      </c>
      <c r="H45" s="48"/>
      <c r="I45" s="48"/>
      <c r="J45" s="48"/>
    </row>
    <row r="46" spans="1:54" ht="45.75" thickBot="1" x14ac:dyDescent="0.3">
      <c r="A46" s="27">
        <v>4</v>
      </c>
      <c r="B46" s="27" t="s">
        <v>32</v>
      </c>
      <c r="C46" s="27" t="s">
        <v>23</v>
      </c>
      <c r="D46" s="30">
        <v>111.2</v>
      </c>
      <c r="E46" s="73"/>
      <c r="F46" s="53">
        <f t="shared" si="3"/>
        <v>109.64320000000001</v>
      </c>
      <c r="G46" s="53">
        <f t="shared" si="4"/>
        <v>110.7552</v>
      </c>
      <c r="H46" s="48"/>
      <c r="I46" s="48"/>
      <c r="J46" s="48"/>
    </row>
    <row r="47" spans="1:54" ht="45.75" thickBot="1" x14ac:dyDescent="0.3">
      <c r="A47" s="27">
        <v>5</v>
      </c>
      <c r="B47" s="31" t="s">
        <v>33</v>
      </c>
      <c r="C47" s="27" t="s">
        <v>23</v>
      </c>
      <c r="D47" s="30">
        <v>111.2</v>
      </c>
      <c r="E47" s="73"/>
      <c r="F47" s="53">
        <f t="shared" si="3"/>
        <v>109.64320000000001</v>
      </c>
      <c r="G47" s="53">
        <f t="shared" si="4"/>
        <v>110.7552</v>
      </c>
      <c r="H47" s="48"/>
      <c r="I47" s="48"/>
      <c r="J47" s="48"/>
    </row>
    <row r="48" spans="1:54" ht="45.75" thickBot="1" x14ac:dyDescent="0.3">
      <c r="A48" s="27">
        <v>6</v>
      </c>
      <c r="B48" s="31" t="s">
        <v>34</v>
      </c>
      <c r="C48" s="27" t="s">
        <v>23</v>
      </c>
      <c r="D48" s="30">
        <v>153.1</v>
      </c>
      <c r="E48" s="73"/>
      <c r="F48" s="53">
        <f t="shared" si="3"/>
        <v>150.95659999999998</v>
      </c>
      <c r="G48" s="53">
        <f t="shared" si="4"/>
        <v>152.48759999999999</v>
      </c>
      <c r="H48" s="48"/>
      <c r="I48" s="48"/>
      <c r="J48" s="48"/>
    </row>
    <row r="49" spans="1:22" ht="45.75" thickBot="1" x14ac:dyDescent="0.3">
      <c r="A49" s="27">
        <v>7</v>
      </c>
      <c r="B49" s="27" t="s">
        <v>36</v>
      </c>
      <c r="C49" s="27" t="s">
        <v>23</v>
      </c>
      <c r="D49" s="30">
        <v>153.1</v>
      </c>
      <c r="E49" s="73"/>
      <c r="F49" s="53">
        <f t="shared" si="3"/>
        <v>150.95659999999998</v>
      </c>
      <c r="G49" s="53">
        <f t="shared" si="4"/>
        <v>152.48759999999999</v>
      </c>
      <c r="H49" s="48"/>
      <c r="I49" s="48"/>
      <c r="J49" s="48"/>
    </row>
    <row r="50" spans="1:22" ht="45.75" thickBot="1" x14ac:dyDescent="0.3">
      <c r="A50" s="27">
        <v>8</v>
      </c>
      <c r="B50" s="27" t="s">
        <v>35</v>
      </c>
      <c r="C50" s="27" t="s">
        <v>23</v>
      </c>
      <c r="D50" s="30">
        <v>164.3</v>
      </c>
      <c r="E50" s="73"/>
      <c r="F50" s="53">
        <f t="shared" si="3"/>
        <v>161.99980000000002</v>
      </c>
      <c r="G50" s="53">
        <f t="shared" si="4"/>
        <v>163.64280000000002</v>
      </c>
      <c r="H50" s="48"/>
      <c r="I50" s="48"/>
      <c r="J50" s="48"/>
    </row>
    <row r="51" spans="1:22" ht="45.75" thickBot="1" x14ac:dyDescent="0.3">
      <c r="A51" s="27">
        <v>9</v>
      </c>
      <c r="B51" s="27" t="s">
        <v>37</v>
      </c>
      <c r="C51" s="27" t="s">
        <v>23</v>
      </c>
      <c r="D51" s="30">
        <v>164.3</v>
      </c>
      <c r="E51" s="73"/>
      <c r="F51" s="53">
        <f t="shared" si="3"/>
        <v>161.99980000000002</v>
      </c>
      <c r="G51" s="53">
        <f t="shared" si="4"/>
        <v>163.64280000000002</v>
      </c>
      <c r="H51" s="48"/>
      <c r="I51" s="48"/>
      <c r="J51" s="48"/>
    </row>
    <row r="52" spans="1:22" ht="30.75" thickBot="1" x14ac:dyDescent="0.3">
      <c r="A52" s="27">
        <v>10</v>
      </c>
      <c r="B52" s="27" t="s">
        <v>38</v>
      </c>
      <c r="C52" s="27" t="s">
        <v>23</v>
      </c>
      <c r="D52" s="30">
        <v>92.6</v>
      </c>
      <c r="E52" s="73"/>
      <c r="F52" s="53">
        <f t="shared" si="3"/>
        <v>91.303599999999989</v>
      </c>
      <c r="G52" s="53">
        <f t="shared" si="4"/>
        <v>92.229599999999991</v>
      </c>
      <c r="H52" s="48"/>
      <c r="I52" s="48"/>
      <c r="J52" s="48"/>
    </row>
    <row r="53" spans="1:22" ht="30.75" thickBot="1" x14ac:dyDescent="0.3">
      <c r="A53" s="27">
        <v>11</v>
      </c>
      <c r="B53" s="31" t="s">
        <v>27</v>
      </c>
      <c r="C53" s="27" t="s">
        <v>23</v>
      </c>
      <c r="D53" s="30">
        <v>117.4</v>
      </c>
      <c r="E53" s="73"/>
      <c r="F53" s="53">
        <f t="shared" si="3"/>
        <v>115.7564</v>
      </c>
      <c r="G53" s="53">
        <f t="shared" si="4"/>
        <v>116.93040000000001</v>
      </c>
      <c r="H53" s="48"/>
      <c r="I53" s="48"/>
      <c r="J53" s="48"/>
    </row>
    <row r="54" spans="1:22" ht="30.75" thickBot="1" x14ac:dyDescent="0.3">
      <c r="A54" s="27">
        <v>12</v>
      </c>
      <c r="B54" s="27" t="s">
        <v>39</v>
      </c>
      <c r="C54" s="27" t="s">
        <v>23</v>
      </c>
      <c r="D54" s="32">
        <v>45</v>
      </c>
      <c r="E54" s="73"/>
      <c r="F54" s="53">
        <f t="shared" si="3"/>
        <v>44.37</v>
      </c>
      <c r="G54" s="53">
        <f t="shared" si="4"/>
        <v>44.82</v>
      </c>
      <c r="H54" s="48"/>
      <c r="I54" s="48"/>
      <c r="J54" s="48"/>
    </row>
    <row r="55" spans="1:22" ht="45.75" thickBot="1" x14ac:dyDescent="0.3">
      <c r="A55" s="27">
        <v>13</v>
      </c>
      <c r="B55" s="27" t="s">
        <v>40</v>
      </c>
      <c r="C55" s="27" t="s">
        <v>25</v>
      </c>
      <c r="D55" s="32">
        <v>194</v>
      </c>
      <c r="E55" s="73"/>
      <c r="F55" s="53">
        <f t="shared" si="3"/>
        <v>191.28399999999999</v>
      </c>
      <c r="G55" s="53">
        <f t="shared" si="4"/>
        <v>193.22399999999999</v>
      </c>
      <c r="H55" s="48"/>
      <c r="I55" s="48"/>
      <c r="J55" s="48"/>
    </row>
    <row r="56" spans="1:22" ht="45.75" thickBot="1" x14ac:dyDescent="0.3">
      <c r="A56" s="27">
        <v>14</v>
      </c>
      <c r="B56" s="27" t="s">
        <v>41</v>
      </c>
      <c r="C56" s="27" t="s">
        <v>28</v>
      </c>
      <c r="D56" s="32">
        <v>350</v>
      </c>
      <c r="E56" s="73"/>
      <c r="F56" s="53">
        <f t="shared" si="3"/>
        <v>345.1</v>
      </c>
      <c r="G56" s="53">
        <f t="shared" si="4"/>
        <v>348.6</v>
      </c>
      <c r="H56" s="48"/>
      <c r="I56" s="48"/>
      <c r="J56" s="48"/>
    </row>
    <row r="57" spans="1:22" ht="30.75" thickBot="1" x14ac:dyDescent="0.3">
      <c r="A57" s="27">
        <v>15</v>
      </c>
      <c r="B57" s="27" t="s">
        <v>42</v>
      </c>
      <c r="C57" s="27" t="s">
        <v>29</v>
      </c>
      <c r="D57" s="32">
        <v>115</v>
      </c>
      <c r="E57" s="73"/>
      <c r="F57" s="53">
        <f t="shared" si="3"/>
        <v>113.39</v>
      </c>
      <c r="G57" s="53">
        <f t="shared" si="4"/>
        <v>114.54</v>
      </c>
      <c r="H57" s="50"/>
      <c r="I57" s="49"/>
      <c r="J57" s="50"/>
      <c r="K57" s="2"/>
      <c r="L57" s="3"/>
      <c r="M57" s="2"/>
      <c r="N57" s="3"/>
      <c r="O57" s="2"/>
      <c r="P57" s="3"/>
      <c r="Q57" s="3"/>
      <c r="R57" s="2"/>
      <c r="S57" s="3"/>
      <c r="T57" s="2"/>
      <c r="U57" s="3"/>
      <c r="V57" s="2"/>
    </row>
    <row r="58" spans="1:22" ht="30.75" thickBot="1" x14ac:dyDescent="0.3">
      <c r="A58" s="33">
        <v>16</v>
      </c>
      <c r="B58" s="33" t="s">
        <v>43</v>
      </c>
      <c r="C58" s="33" t="s">
        <v>29</v>
      </c>
      <c r="D58" s="34">
        <v>92</v>
      </c>
      <c r="E58" s="73"/>
      <c r="F58" s="53">
        <f t="shared" si="3"/>
        <v>90.712000000000003</v>
      </c>
      <c r="G58" s="53">
        <f t="shared" si="4"/>
        <v>91.632000000000005</v>
      </c>
      <c r="H58" s="48"/>
      <c r="I58" s="48"/>
      <c r="J58" s="48"/>
    </row>
    <row r="59" spans="1:22" ht="30.75" thickBot="1" x14ac:dyDescent="0.3">
      <c r="A59" s="27">
        <v>49</v>
      </c>
      <c r="B59" s="35" t="s">
        <v>44</v>
      </c>
      <c r="C59" s="27" t="s">
        <v>45</v>
      </c>
      <c r="D59" s="32">
        <v>230</v>
      </c>
      <c r="E59" s="73"/>
      <c r="F59" s="53">
        <f t="shared" si="3"/>
        <v>226.78</v>
      </c>
      <c r="G59" s="53">
        <f t="shared" si="4"/>
        <v>229.08</v>
      </c>
      <c r="H59" s="48"/>
      <c r="I59" s="48"/>
      <c r="J59" s="48"/>
    </row>
    <row r="60" spans="1:22" ht="75.75" thickBot="1" x14ac:dyDescent="0.3">
      <c r="A60" s="27">
        <v>50</v>
      </c>
      <c r="B60" s="76" t="s">
        <v>104</v>
      </c>
      <c r="C60" s="27" t="s">
        <v>45</v>
      </c>
      <c r="D60" s="32">
        <v>23</v>
      </c>
      <c r="E60" s="73"/>
      <c r="F60" s="53">
        <f t="shared" si="3"/>
        <v>22.678000000000001</v>
      </c>
      <c r="G60" s="53">
        <f t="shared" si="4"/>
        <v>22.908000000000001</v>
      </c>
      <c r="H60" s="71"/>
      <c r="I60" s="71"/>
      <c r="J60" s="71"/>
    </row>
    <row r="61" spans="1:22" ht="60.75" thickBot="1" x14ac:dyDescent="0.3">
      <c r="A61" s="27" t="s">
        <v>94</v>
      </c>
      <c r="B61" s="75" t="s">
        <v>106</v>
      </c>
      <c r="C61" s="27" t="s">
        <v>105</v>
      </c>
      <c r="D61" s="30">
        <v>1220.8800000000001</v>
      </c>
      <c r="E61" s="73"/>
      <c r="F61" s="53">
        <f t="shared" si="3"/>
        <v>1203.7876800000001</v>
      </c>
      <c r="G61" s="53">
        <f t="shared" si="4"/>
        <v>1215.99648</v>
      </c>
      <c r="H61" s="71"/>
      <c r="I61" s="71"/>
      <c r="J61" s="71"/>
    </row>
    <row r="62" spans="1:22" ht="60.75" thickBot="1" x14ac:dyDescent="0.3">
      <c r="A62" s="27" t="s">
        <v>95</v>
      </c>
      <c r="B62" s="75" t="s">
        <v>107</v>
      </c>
      <c r="C62" s="27" t="s">
        <v>105</v>
      </c>
      <c r="D62" s="30">
        <v>1302.6500000000001</v>
      </c>
      <c r="E62" s="73"/>
      <c r="F62" s="53">
        <f t="shared" si="3"/>
        <v>1284.4129</v>
      </c>
      <c r="G62" s="53">
        <f t="shared" si="4"/>
        <v>1297.4394</v>
      </c>
      <c r="H62" s="71"/>
      <c r="I62" s="71"/>
      <c r="J62" s="71"/>
    </row>
    <row r="63" spans="1:22" ht="60.75" thickBot="1" x14ac:dyDescent="0.3">
      <c r="A63" s="27" t="s">
        <v>96</v>
      </c>
      <c r="B63" s="75" t="s">
        <v>108</v>
      </c>
      <c r="C63" s="27" t="s">
        <v>105</v>
      </c>
      <c r="D63" s="30">
        <v>3001.25</v>
      </c>
      <c r="E63" s="73"/>
      <c r="F63" s="53">
        <f t="shared" si="3"/>
        <v>2959.2325000000001</v>
      </c>
      <c r="G63" s="53">
        <f t="shared" si="4"/>
        <v>2989.2449999999999</v>
      </c>
      <c r="H63" s="71"/>
      <c r="I63" s="71"/>
      <c r="J63" s="71"/>
    </row>
    <row r="64" spans="1:22" ht="60.75" thickBot="1" x14ac:dyDescent="0.3">
      <c r="A64" s="27" t="s">
        <v>97</v>
      </c>
      <c r="B64" s="75" t="s">
        <v>109</v>
      </c>
      <c r="C64" s="27" t="s">
        <v>105</v>
      </c>
      <c r="D64" s="30">
        <v>3800.65</v>
      </c>
      <c r="E64" s="73"/>
      <c r="F64" s="53">
        <f t="shared" si="3"/>
        <v>3747.4409000000001</v>
      </c>
      <c r="G64" s="53">
        <f t="shared" si="4"/>
        <v>3785.4474</v>
      </c>
      <c r="H64" s="71"/>
      <c r="I64" s="71"/>
      <c r="J64" s="71"/>
    </row>
    <row r="65" spans="1:10" ht="60.75" thickBot="1" x14ac:dyDescent="0.3">
      <c r="A65" s="27" t="s">
        <v>98</v>
      </c>
      <c r="B65" s="75" t="s">
        <v>110</v>
      </c>
      <c r="C65" s="27" t="s">
        <v>105</v>
      </c>
      <c r="D65" s="30">
        <v>1860.65</v>
      </c>
      <c r="E65" s="73"/>
      <c r="F65" s="53">
        <f t="shared" si="3"/>
        <v>1834.6009000000001</v>
      </c>
      <c r="G65" s="53">
        <f t="shared" si="4"/>
        <v>1853.2074</v>
      </c>
      <c r="H65" s="71"/>
      <c r="I65" s="71"/>
      <c r="J65" s="71"/>
    </row>
    <row r="66" spans="1:10" ht="60.75" thickBot="1" x14ac:dyDescent="0.3">
      <c r="A66" s="27" t="s">
        <v>99</v>
      </c>
      <c r="B66" s="75" t="s">
        <v>111</v>
      </c>
      <c r="C66" s="27" t="s">
        <v>105</v>
      </c>
      <c r="D66" s="30">
        <v>2226.65</v>
      </c>
      <c r="E66" s="73"/>
      <c r="F66" s="53">
        <f t="shared" si="3"/>
        <v>2195.4769000000001</v>
      </c>
      <c r="G66" s="53">
        <f t="shared" si="4"/>
        <v>2217.7434000000003</v>
      </c>
      <c r="H66" s="71"/>
      <c r="I66" s="71"/>
      <c r="J66" s="71"/>
    </row>
    <row r="67" spans="1:10" ht="66.75" customHeight="1" thickBot="1" x14ac:dyDescent="0.3">
      <c r="A67" s="27" t="s">
        <v>100</v>
      </c>
      <c r="B67" s="75" t="s">
        <v>112</v>
      </c>
      <c r="C67" s="27" t="s">
        <v>105</v>
      </c>
      <c r="D67" s="30">
        <v>2592.65</v>
      </c>
      <c r="E67" s="74"/>
      <c r="F67" s="53">
        <f t="shared" si="3"/>
        <v>2556.3528999999999</v>
      </c>
      <c r="G67" s="53">
        <f t="shared" si="4"/>
        <v>2582.2793999999999</v>
      </c>
      <c r="H67" s="48"/>
      <c r="I67" s="48"/>
      <c r="J67" s="48"/>
    </row>
    <row r="68" spans="1:10" ht="69" customHeight="1" thickBot="1" x14ac:dyDescent="0.3">
      <c r="A68" s="25" t="s">
        <v>0</v>
      </c>
      <c r="B68" s="87" t="s">
        <v>20</v>
      </c>
      <c r="C68" s="87"/>
      <c r="D68" s="87"/>
      <c r="E68" s="72"/>
      <c r="F68" s="47" t="s">
        <v>86</v>
      </c>
      <c r="G68" s="47" t="s">
        <v>87</v>
      </c>
      <c r="H68" s="47" t="s">
        <v>88</v>
      </c>
      <c r="I68" s="47" t="s">
        <v>89</v>
      </c>
      <c r="J68" s="47" t="s">
        <v>90</v>
      </c>
    </row>
    <row r="69" spans="1:10" ht="15.75" thickBot="1" x14ac:dyDescent="0.3">
      <c r="A69" s="84" t="s">
        <v>26</v>
      </c>
      <c r="B69" s="89" t="s">
        <v>46</v>
      </c>
      <c r="C69" s="89"/>
      <c r="D69" s="89"/>
      <c r="E69" s="73"/>
      <c r="F69" s="86">
        <f>G30</f>
        <v>0.99099999999999999</v>
      </c>
      <c r="G69" s="86">
        <f>I30</f>
        <v>0.99399999999999999</v>
      </c>
      <c r="H69" s="86">
        <f>K30</f>
        <v>0.15</v>
      </c>
      <c r="I69" s="86">
        <f>M30</f>
        <v>0.15</v>
      </c>
      <c r="J69" s="86">
        <f>O30</f>
        <v>0.15</v>
      </c>
    </row>
    <row r="70" spans="1:10" ht="15.75" thickBot="1" x14ac:dyDescent="0.3">
      <c r="A70" s="88"/>
      <c r="B70" s="90"/>
      <c r="C70" s="90"/>
      <c r="D70" s="90"/>
      <c r="E70" s="73"/>
      <c r="F70" s="86"/>
      <c r="G70" s="86"/>
      <c r="H70" s="86"/>
      <c r="I70" s="86"/>
      <c r="J70" s="86"/>
    </row>
    <row r="71" spans="1:10" ht="30.75" thickBot="1" x14ac:dyDescent="0.3">
      <c r="A71" s="37">
        <v>17</v>
      </c>
      <c r="B71" s="27" t="s">
        <v>54</v>
      </c>
      <c r="C71" s="37" t="s">
        <v>23</v>
      </c>
      <c r="D71" s="64">
        <v>45</v>
      </c>
      <c r="E71" s="73"/>
      <c r="F71" s="64">
        <f>D71*$F$69</f>
        <v>44.594999999999999</v>
      </c>
      <c r="G71" s="64">
        <f>D71*$G$69</f>
        <v>44.73</v>
      </c>
      <c r="H71" s="65"/>
      <c r="I71" s="65"/>
      <c r="J71" s="65"/>
    </row>
    <row r="72" spans="1:10" ht="30.75" thickBot="1" x14ac:dyDescent="0.3">
      <c r="A72" s="27">
        <v>18</v>
      </c>
      <c r="B72" s="27" t="s">
        <v>55</v>
      </c>
      <c r="C72" s="27" t="s">
        <v>45</v>
      </c>
      <c r="D72" s="30">
        <v>59.7</v>
      </c>
      <c r="E72" s="73"/>
      <c r="F72" s="64">
        <f t="shared" ref="F72:F113" si="5">D72*$F$69</f>
        <v>59.162700000000001</v>
      </c>
      <c r="G72" s="64">
        <f t="shared" ref="G72:G113" si="6">D72*$G$69</f>
        <v>59.341799999999999</v>
      </c>
      <c r="H72" s="65"/>
      <c r="I72" s="65"/>
      <c r="J72" s="65"/>
    </row>
    <row r="73" spans="1:10" ht="30.75" thickBot="1" x14ac:dyDescent="0.3">
      <c r="A73" s="27">
        <v>19</v>
      </c>
      <c r="B73" s="27" t="s">
        <v>56</v>
      </c>
      <c r="C73" s="27" t="s">
        <v>45</v>
      </c>
      <c r="D73" s="30">
        <v>74.5</v>
      </c>
      <c r="E73" s="73"/>
      <c r="F73" s="64">
        <f t="shared" si="5"/>
        <v>73.829499999999996</v>
      </c>
      <c r="G73" s="64">
        <f t="shared" si="6"/>
        <v>74.052999999999997</v>
      </c>
      <c r="H73" s="65"/>
      <c r="I73" s="65"/>
      <c r="J73" s="65"/>
    </row>
    <row r="74" spans="1:10" ht="30.75" thickBot="1" x14ac:dyDescent="0.3">
      <c r="A74" s="27">
        <v>20</v>
      </c>
      <c r="B74" s="27" t="s">
        <v>57</v>
      </c>
      <c r="C74" s="27" t="s">
        <v>45</v>
      </c>
      <c r="D74" s="30">
        <v>69</v>
      </c>
      <c r="E74" s="73"/>
      <c r="F74" s="64">
        <f t="shared" si="5"/>
        <v>68.379000000000005</v>
      </c>
      <c r="G74" s="64">
        <f t="shared" si="6"/>
        <v>68.585999999999999</v>
      </c>
      <c r="H74" s="65"/>
      <c r="I74" s="65"/>
      <c r="J74" s="65"/>
    </row>
    <row r="75" spans="1:10" ht="30.75" thickBot="1" x14ac:dyDescent="0.3">
      <c r="A75" s="27">
        <v>21</v>
      </c>
      <c r="B75" s="27" t="s">
        <v>59</v>
      </c>
      <c r="C75" s="27" t="s">
        <v>45</v>
      </c>
      <c r="D75" s="30">
        <v>119.7</v>
      </c>
      <c r="E75" s="73"/>
      <c r="F75" s="64">
        <f t="shared" si="5"/>
        <v>118.62270000000001</v>
      </c>
      <c r="G75" s="64">
        <f t="shared" si="6"/>
        <v>118.98180000000001</v>
      </c>
      <c r="H75" s="65"/>
      <c r="I75" s="65"/>
      <c r="J75" s="65"/>
    </row>
    <row r="76" spans="1:10" ht="30.75" thickBot="1" x14ac:dyDescent="0.3">
      <c r="A76" s="27">
        <v>22</v>
      </c>
      <c r="B76" s="27" t="s">
        <v>60</v>
      </c>
      <c r="C76" s="27" t="s">
        <v>45</v>
      </c>
      <c r="D76" s="30">
        <v>80.5</v>
      </c>
      <c r="E76" s="73"/>
      <c r="F76" s="64">
        <f t="shared" si="5"/>
        <v>79.775499999999994</v>
      </c>
      <c r="G76" s="64">
        <f t="shared" si="6"/>
        <v>80.016999999999996</v>
      </c>
      <c r="H76" s="65"/>
      <c r="I76" s="65"/>
      <c r="J76" s="65"/>
    </row>
    <row r="77" spans="1:10" ht="30.75" thickBot="1" x14ac:dyDescent="0.3">
      <c r="A77" s="27">
        <v>23</v>
      </c>
      <c r="B77" s="27" t="s">
        <v>58</v>
      </c>
      <c r="C77" s="27" t="s">
        <v>45</v>
      </c>
      <c r="D77" s="30">
        <v>31.5</v>
      </c>
      <c r="E77" s="73"/>
      <c r="F77" s="64">
        <f t="shared" si="5"/>
        <v>31.2165</v>
      </c>
      <c r="G77" s="64">
        <f t="shared" si="6"/>
        <v>31.311</v>
      </c>
      <c r="H77" s="65"/>
      <c r="I77" s="65"/>
      <c r="J77" s="65"/>
    </row>
    <row r="78" spans="1:10" ht="30.75" thickBot="1" x14ac:dyDescent="0.3">
      <c r="A78" s="27">
        <v>24</v>
      </c>
      <c r="B78" s="27" t="s">
        <v>61</v>
      </c>
      <c r="C78" s="27" t="s">
        <v>45</v>
      </c>
      <c r="D78" s="30">
        <v>195.3</v>
      </c>
      <c r="E78" s="73"/>
      <c r="F78" s="64">
        <f t="shared" si="5"/>
        <v>193.54230000000001</v>
      </c>
      <c r="G78" s="64">
        <f t="shared" si="6"/>
        <v>194.12820000000002</v>
      </c>
      <c r="H78" s="65"/>
      <c r="I78" s="65"/>
      <c r="J78" s="65"/>
    </row>
    <row r="79" spans="1:10" ht="30.75" thickBot="1" x14ac:dyDescent="0.3">
      <c r="A79" s="27">
        <v>25</v>
      </c>
      <c r="B79" s="27" t="s">
        <v>62</v>
      </c>
      <c r="C79" s="27" t="s">
        <v>45</v>
      </c>
      <c r="D79" s="30">
        <v>-11.5</v>
      </c>
      <c r="E79" s="73"/>
      <c r="F79" s="64">
        <f t="shared" si="5"/>
        <v>-11.3965</v>
      </c>
      <c r="G79" s="64">
        <f t="shared" si="6"/>
        <v>-11.430999999999999</v>
      </c>
      <c r="H79" s="65"/>
      <c r="I79" s="65"/>
      <c r="J79" s="65"/>
    </row>
    <row r="80" spans="1:10" ht="30.75" thickBot="1" x14ac:dyDescent="0.3">
      <c r="A80" s="27">
        <v>26</v>
      </c>
      <c r="B80" s="27" t="s">
        <v>63</v>
      </c>
      <c r="C80" s="27" t="s">
        <v>45</v>
      </c>
      <c r="D80" s="30">
        <v>400</v>
      </c>
      <c r="E80" s="73"/>
      <c r="F80" s="64">
        <f t="shared" si="5"/>
        <v>396.4</v>
      </c>
      <c r="G80" s="64">
        <f t="shared" si="6"/>
        <v>397.6</v>
      </c>
      <c r="H80" s="65"/>
      <c r="I80" s="65"/>
      <c r="J80" s="65"/>
    </row>
    <row r="81" spans="1:10" ht="30.75" thickBot="1" x14ac:dyDescent="0.3">
      <c r="A81" s="27">
        <v>27</v>
      </c>
      <c r="B81" s="27" t="s">
        <v>64</v>
      </c>
      <c r="C81" s="27" t="s">
        <v>45</v>
      </c>
      <c r="D81" s="30">
        <v>500</v>
      </c>
      <c r="E81" s="73"/>
      <c r="F81" s="64">
        <f t="shared" si="5"/>
        <v>495.5</v>
      </c>
      <c r="G81" s="64">
        <f t="shared" si="6"/>
        <v>497</v>
      </c>
      <c r="H81" s="65"/>
      <c r="I81" s="65"/>
      <c r="J81" s="65"/>
    </row>
    <row r="82" spans="1:10" ht="30.75" thickBot="1" x14ac:dyDescent="0.3">
      <c r="A82" s="27">
        <v>28</v>
      </c>
      <c r="B82" s="27" t="s">
        <v>65</v>
      </c>
      <c r="C82" s="27" t="s">
        <v>45</v>
      </c>
      <c r="D82" s="30">
        <v>21.5</v>
      </c>
      <c r="E82" s="73"/>
      <c r="F82" s="64">
        <f t="shared" si="5"/>
        <v>21.3065</v>
      </c>
      <c r="G82" s="64">
        <f t="shared" si="6"/>
        <v>21.370999999999999</v>
      </c>
      <c r="H82" s="65"/>
      <c r="I82" s="65"/>
      <c r="J82" s="65"/>
    </row>
    <row r="83" spans="1:10" ht="30.75" thickBot="1" x14ac:dyDescent="0.3">
      <c r="A83" s="27">
        <v>29</v>
      </c>
      <c r="B83" s="27" t="s">
        <v>66</v>
      </c>
      <c r="C83" s="27" t="s">
        <v>45</v>
      </c>
      <c r="D83" s="30">
        <v>90</v>
      </c>
      <c r="E83" s="73"/>
      <c r="F83" s="64">
        <f t="shared" si="5"/>
        <v>89.19</v>
      </c>
      <c r="G83" s="64">
        <f t="shared" si="6"/>
        <v>89.46</v>
      </c>
      <c r="H83" s="65"/>
      <c r="I83" s="65"/>
      <c r="J83" s="65"/>
    </row>
    <row r="84" spans="1:10" ht="30.75" thickBot="1" x14ac:dyDescent="0.3">
      <c r="A84" s="27">
        <v>30</v>
      </c>
      <c r="B84" s="27" t="s">
        <v>67</v>
      </c>
      <c r="C84" s="27" t="s">
        <v>45</v>
      </c>
      <c r="D84" s="30">
        <v>575</v>
      </c>
      <c r="E84" s="73"/>
      <c r="F84" s="64">
        <f t="shared" si="5"/>
        <v>569.82500000000005</v>
      </c>
      <c r="G84" s="64">
        <f t="shared" si="6"/>
        <v>571.54999999999995</v>
      </c>
      <c r="H84" s="65"/>
      <c r="I84" s="65"/>
      <c r="J84" s="65"/>
    </row>
    <row r="85" spans="1:10" ht="30.75" thickBot="1" x14ac:dyDescent="0.3">
      <c r="A85" s="27">
        <v>31</v>
      </c>
      <c r="B85" s="27" t="s">
        <v>68</v>
      </c>
      <c r="C85" s="27" t="s">
        <v>47</v>
      </c>
      <c r="D85" s="30">
        <v>50</v>
      </c>
      <c r="E85" s="73"/>
      <c r="F85" s="64">
        <f t="shared" si="5"/>
        <v>49.55</v>
      </c>
      <c r="G85" s="64">
        <f t="shared" si="6"/>
        <v>49.7</v>
      </c>
      <c r="H85" s="65"/>
      <c r="I85" s="65"/>
      <c r="J85" s="65"/>
    </row>
    <row r="86" spans="1:10" ht="30.75" thickBot="1" x14ac:dyDescent="0.3">
      <c r="A86" s="27">
        <v>32</v>
      </c>
      <c r="B86" s="27" t="s">
        <v>69</v>
      </c>
      <c r="C86" s="27" t="s">
        <v>45</v>
      </c>
      <c r="D86" s="30">
        <v>2000</v>
      </c>
      <c r="E86" s="73"/>
      <c r="F86" s="64">
        <f t="shared" si="5"/>
        <v>1982</v>
      </c>
      <c r="G86" s="64">
        <f t="shared" si="6"/>
        <v>1988</v>
      </c>
      <c r="H86" s="65"/>
      <c r="I86" s="65"/>
      <c r="J86" s="65"/>
    </row>
    <row r="87" spans="1:10" ht="30.75" thickBot="1" x14ac:dyDescent="0.3">
      <c r="A87" s="27">
        <v>33</v>
      </c>
      <c r="B87" s="27" t="s">
        <v>70</v>
      </c>
      <c r="C87" s="27" t="s">
        <v>45</v>
      </c>
      <c r="D87" s="30">
        <v>2000</v>
      </c>
      <c r="E87" s="73"/>
      <c r="F87" s="64">
        <f t="shared" si="5"/>
        <v>1982</v>
      </c>
      <c r="G87" s="64">
        <f t="shared" si="6"/>
        <v>1988</v>
      </c>
      <c r="H87" s="65"/>
      <c r="I87" s="65"/>
      <c r="J87" s="65"/>
    </row>
    <row r="88" spans="1:10" ht="30.75" thickBot="1" x14ac:dyDescent="0.3">
      <c r="A88" s="27">
        <v>34</v>
      </c>
      <c r="B88" s="27" t="s">
        <v>71</v>
      </c>
      <c r="C88" s="27" t="s">
        <v>49</v>
      </c>
      <c r="D88" s="30">
        <v>200</v>
      </c>
      <c r="E88" s="73"/>
      <c r="F88" s="64">
        <f t="shared" si="5"/>
        <v>198.2</v>
      </c>
      <c r="G88" s="64">
        <f t="shared" si="6"/>
        <v>198.8</v>
      </c>
      <c r="H88" s="65"/>
      <c r="I88" s="65"/>
      <c r="J88" s="65"/>
    </row>
    <row r="89" spans="1:10" ht="30.75" thickBot="1" x14ac:dyDescent="0.3">
      <c r="A89" s="27">
        <v>35</v>
      </c>
      <c r="B89" s="27" t="s">
        <v>72</v>
      </c>
      <c r="C89" s="27" t="s">
        <v>50</v>
      </c>
      <c r="D89" s="30">
        <v>58</v>
      </c>
      <c r="E89" s="73"/>
      <c r="F89" s="64">
        <f t="shared" si="5"/>
        <v>57.478000000000002</v>
      </c>
      <c r="G89" s="64">
        <f t="shared" si="6"/>
        <v>57.652000000000001</v>
      </c>
      <c r="H89" s="65"/>
      <c r="I89" s="65"/>
      <c r="J89" s="65"/>
    </row>
    <row r="90" spans="1:10" ht="30.75" thickBot="1" x14ac:dyDescent="0.3">
      <c r="A90" s="27">
        <v>36</v>
      </c>
      <c r="B90" s="27" t="s">
        <v>73</v>
      </c>
      <c r="C90" s="27" t="s">
        <v>45</v>
      </c>
      <c r="D90" s="30">
        <v>975</v>
      </c>
      <c r="E90" s="73"/>
      <c r="F90" s="64">
        <f t="shared" si="5"/>
        <v>966.22500000000002</v>
      </c>
      <c r="G90" s="64">
        <f t="shared" si="6"/>
        <v>969.15</v>
      </c>
      <c r="H90" s="65"/>
      <c r="I90" s="65"/>
      <c r="J90" s="65"/>
    </row>
    <row r="91" spans="1:10" ht="30.75" thickBot="1" x14ac:dyDescent="0.3">
      <c r="A91" s="27">
        <v>37</v>
      </c>
      <c r="B91" s="27" t="s">
        <v>74</v>
      </c>
      <c r="C91" s="27" t="s">
        <v>45</v>
      </c>
      <c r="D91" s="30">
        <v>5000</v>
      </c>
      <c r="E91" s="73"/>
      <c r="F91" s="64">
        <f t="shared" si="5"/>
        <v>4955</v>
      </c>
      <c r="G91" s="64">
        <f t="shared" si="6"/>
        <v>4970</v>
      </c>
      <c r="H91" s="65"/>
      <c r="I91" s="65"/>
      <c r="J91" s="65"/>
    </row>
    <row r="92" spans="1:10" ht="30.75" thickBot="1" x14ac:dyDescent="0.3">
      <c r="A92" s="27">
        <v>38</v>
      </c>
      <c r="B92" s="27" t="s">
        <v>75</v>
      </c>
      <c r="C92" s="27" t="s">
        <v>45</v>
      </c>
      <c r="D92" s="30">
        <v>575</v>
      </c>
      <c r="E92" s="73"/>
      <c r="F92" s="64">
        <f t="shared" si="5"/>
        <v>569.82500000000005</v>
      </c>
      <c r="G92" s="64">
        <f t="shared" si="6"/>
        <v>571.54999999999995</v>
      </c>
      <c r="H92" s="65"/>
      <c r="I92" s="65"/>
      <c r="J92" s="65"/>
    </row>
    <row r="93" spans="1:10" ht="30.75" thickBot="1" x14ac:dyDescent="0.3">
      <c r="A93" s="27">
        <v>39</v>
      </c>
      <c r="B93" s="27" t="s">
        <v>76</v>
      </c>
      <c r="C93" s="27" t="s">
        <v>45</v>
      </c>
      <c r="D93" s="30">
        <v>862.5</v>
      </c>
      <c r="E93" s="73"/>
      <c r="F93" s="64">
        <f t="shared" si="5"/>
        <v>854.73749999999995</v>
      </c>
      <c r="G93" s="64">
        <f t="shared" si="6"/>
        <v>857.32500000000005</v>
      </c>
      <c r="H93" s="65"/>
      <c r="I93" s="65"/>
      <c r="J93" s="65"/>
    </row>
    <row r="94" spans="1:10" ht="30.75" thickBot="1" x14ac:dyDescent="0.3">
      <c r="A94" s="27">
        <v>40</v>
      </c>
      <c r="B94" s="27" t="s">
        <v>77</v>
      </c>
      <c r="C94" s="27" t="s">
        <v>45</v>
      </c>
      <c r="D94" s="30">
        <v>862.5</v>
      </c>
      <c r="E94" s="73"/>
      <c r="F94" s="64">
        <f t="shared" si="5"/>
        <v>854.73749999999995</v>
      </c>
      <c r="G94" s="64">
        <f t="shared" si="6"/>
        <v>857.32500000000005</v>
      </c>
      <c r="H94" s="65"/>
      <c r="I94" s="65"/>
      <c r="J94" s="65"/>
    </row>
    <row r="95" spans="1:10" ht="30.75" thickBot="1" x14ac:dyDescent="0.3">
      <c r="A95" s="27">
        <v>41</v>
      </c>
      <c r="B95" s="27" t="s">
        <v>78</v>
      </c>
      <c r="C95" s="27" t="s">
        <v>45</v>
      </c>
      <c r="D95" s="30">
        <v>862.5</v>
      </c>
      <c r="E95" s="73"/>
      <c r="F95" s="64">
        <f t="shared" si="5"/>
        <v>854.73749999999995</v>
      </c>
      <c r="G95" s="64">
        <f t="shared" si="6"/>
        <v>857.32500000000005</v>
      </c>
      <c r="H95" s="65"/>
      <c r="I95" s="65"/>
      <c r="J95" s="65"/>
    </row>
    <row r="96" spans="1:10" ht="30.75" thickBot="1" x14ac:dyDescent="0.3">
      <c r="A96" s="27">
        <v>42</v>
      </c>
      <c r="B96" s="27" t="s">
        <v>79</v>
      </c>
      <c r="C96" s="27" t="s">
        <v>45</v>
      </c>
      <c r="D96" s="30">
        <v>1311</v>
      </c>
      <c r="E96" s="73"/>
      <c r="F96" s="64">
        <f t="shared" si="5"/>
        <v>1299.201</v>
      </c>
      <c r="G96" s="64">
        <f t="shared" si="6"/>
        <v>1303.134</v>
      </c>
      <c r="H96" s="65"/>
      <c r="I96" s="65"/>
      <c r="J96" s="65"/>
    </row>
    <row r="97" spans="1:10" ht="30.75" thickBot="1" x14ac:dyDescent="0.3">
      <c r="A97" s="27">
        <v>43</v>
      </c>
      <c r="B97" s="27" t="s">
        <v>80</v>
      </c>
      <c r="C97" s="27" t="s">
        <v>45</v>
      </c>
      <c r="D97" s="63">
        <v>1311</v>
      </c>
      <c r="E97" s="73"/>
      <c r="F97" s="64">
        <f t="shared" si="5"/>
        <v>1299.201</v>
      </c>
      <c r="G97" s="64">
        <f t="shared" si="6"/>
        <v>1303.134</v>
      </c>
      <c r="H97" s="65"/>
      <c r="I97" s="65"/>
      <c r="J97" s="65"/>
    </row>
    <row r="98" spans="1:10" ht="30.75" thickBot="1" x14ac:dyDescent="0.3">
      <c r="A98" s="27">
        <v>44</v>
      </c>
      <c r="B98" s="27" t="s">
        <v>81</v>
      </c>
      <c r="C98" s="27" t="s">
        <v>45</v>
      </c>
      <c r="D98" s="63">
        <v>1449</v>
      </c>
      <c r="E98" s="73"/>
      <c r="F98" s="64">
        <f t="shared" si="5"/>
        <v>1435.9590000000001</v>
      </c>
      <c r="G98" s="64">
        <f t="shared" si="6"/>
        <v>1440.306</v>
      </c>
      <c r="H98" s="65"/>
      <c r="I98" s="65"/>
      <c r="J98" s="65"/>
    </row>
    <row r="99" spans="1:10" ht="30.75" thickBot="1" x14ac:dyDescent="0.3">
      <c r="A99" s="27">
        <v>45</v>
      </c>
      <c r="B99" s="27" t="s">
        <v>82</v>
      </c>
      <c r="C99" s="27" t="s">
        <v>45</v>
      </c>
      <c r="D99" s="30">
        <v>230</v>
      </c>
      <c r="E99" s="73"/>
      <c r="F99" s="64">
        <f t="shared" si="5"/>
        <v>227.93</v>
      </c>
      <c r="G99" s="64">
        <f t="shared" si="6"/>
        <v>228.62</v>
      </c>
      <c r="H99" s="65"/>
      <c r="I99" s="65"/>
      <c r="J99" s="65"/>
    </row>
    <row r="100" spans="1:10" ht="30.75" thickBot="1" x14ac:dyDescent="0.3">
      <c r="A100" s="27">
        <v>46</v>
      </c>
      <c r="B100" s="27" t="s">
        <v>83</v>
      </c>
      <c r="C100" s="27" t="s">
        <v>45</v>
      </c>
      <c r="D100" s="30">
        <v>230</v>
      </c>
      <c r="E100" s="73"/>
      <c r="F100" s="64">
        <f t="shared" si="5"/>
        <v>227.93</v>
      </c>
      <c r="G100" s="64">
        <f t="shared" si="6"/>
        <v>228.62</v>
      </c>
      <c r="H100" s="65"/>
      <c r="I100" s="65"/>
      <c r="J100" s="65"/>
    </row>
    <row r="101" spans="1:10" ht="30.75" thickBot="1" x14ac:dyDescent="0.3">
      <c r="A101" s="27">
        <v>47</v>
      </c>
      <c r="B101" s="27" t="s">
        <v>84</v>
      </c>
      <c r="C101" s="27" t="s">
        <v>45</v>
      </c>
      <c r="D101" s="30">
        <v>345</v>
      </c>
      <c r="E101" s="73"/>
      <c r="F101" s="64">
        <f t="shared" si="5"/>
        <v>341.89499999999998</v>
      </c>
      <c r="G101" s="64">
        <f t="shared" si="6"/>
        <v>342.93</v>
      </c>
      <c r="H101" s="65"/>
      <c r="I101" s="65"/>
      <c r="J101" s="65"/>
    </row>
    <row r="102" spans="1:10" ht="30.75" thickBot="1" x14ac:dyDescent="0.3">
      <c r="A102" s="27">
        <v>48</v>
      </c>
      <c r="B102" s="27" t="s">
        <v>85</v>
      </c>
      <c r="C102" s="27" t="s">
        <v>45</v>
      </c>
      <c r="D102" s="30">
        <v>575</v>
      </c>
      <c r="E102" s="73"/>
      <c r="F102" s="64">
        <f t="shared" si="5"/>
        <v>569.82500000000005</v>
      </c>
      <c r="G102" s="64">
        <f t="shared" si="6"/>
        <v>571.54999999999995</v>
      </c>
      <c r="H102" s="65"/>
      <c r="I102" s="65"/>
      <c r="J102" s="65"/>
    </row>
    <row r="103" spans="1:10" ht="30.75" thickBot="1" x14ac:dyDescent="0.3">
      <c r="A103" s="27">
        <v>53</v>
      </c>
      <c r="B103" s="75" t="s">
        <v>125</v>
      </c>
      <c r="C103" s="27" t="s">
        <v>45</v>
      </c>
      <c r="D103" s="30">
        <v>169.69</v>
      </c>
      <c r="E103" s="67"/>
      <c r="F103" s="64">
        <f t="shared" si="5"/>
        <v>168.16279</v>
      </c>
      <c r="G103" s="64">
        <f t="shared" si="6"/>
        <v>168.67186000000001</v>
      </c>
      <c r="H103" s="65"/>
      <c r="I103" s="65"/>
      <c r="J103" s="65"/>
    </row>
    <row r="104" spans="1:10" ht="30.75" thickBot="1" x14ac:dyDescent="0.3">
      <c r="A104" s="92">
        <v>54</v>
      </c>
      <c r="B104" s="91" t="s">
        <v>148</v>
      </c>
      <c r="C104" s="27" t="s">
        <v>45</v>
      </c>
      <c r="D104" s="30">
        <v>26.1</v>
      </c>
      <c r="E104" s="68"/>
      <c r="F104" s="64">
        <f t="shared" si="5"/>
        <v>25.865100000000002</v>
      </c>
      <c r="G104" s="64">
        <f t="shared" si="6"/>
        <v>25.9434</v>
      </c>
      <c r="H104" s="65"/>
      <c r="I104" s="65"/>
      <c r="J104" s="65"/>
    </row>
    <row r="105" spans="1:10" ht="30.75" thickBot="1" x14ac:dyDescent="0.3">
      <c r="A105" s="27" t="s">
        <v>113</v>
      </c>
      <c r="B105" s="75" t="s">
        <v>127</v>
      </c>
      <c r="C105" s="27" t="s">
        <v>45</v>
      </c>
      <c r="D105" s="30">
        <v>2510</v>
      </c>
      <c r="E105" s="68"/>
      <c r="F105" s="64">
        <f t="shared" si="5"/>
        <v>2487.41</v>
      </c>
      <c r="G105" s="64">
        <f t="shared" si="6"/>
        <v>2494.94</v>
      </c>
      <c r="H105" s="65"/>
      <c r="I105" s="65"/>
      <c r="J105" s="65"/>
    </row>
    <row r="106" spans="1:10" ht="30.75" thickBot="1" x14ac:dyDescent="0.3">
      <c r="A106" s="27" t="s">
        <v>114</v>
      </c>
      <c r="B106" s="75" t="s">
        <v>128</v>
      </c>
      <c r="C106" s="27" t="s">
        <v>45</v>
      </c>
      <c r="D106" s="30">
        <v>1540</v>
      </c>
      <c r="E106" s="68"/>
      <c r="F106" s="64">
        <f t="shared" si="5"/>
        <v>1526.14</v>
      </c>
      <c r="G106" s="64">
        <f t="shared" si="6"/>
        <v>1530.76</v>
      </c>
      <c r="H106" s="65"/>
      <c r="I106" s="65"/>
      <c r="J106" s="65"/>
    </row>
    <row r="107" spans="1:10" ht="30.75" thickBot="1" x14ac:dyDescent="0.3">
      <c r="A107" s="27" t="s">
        <v>115</v>
      </c>
      <c r="B107" s="75" t="s">
        <v>129</v>
      </c>
      <c r="C107" s="27" t="s">
        <v>45</v>
      </c>
      <c r="D107" s="30">
        <v>1190</v>
      </c>
      <c r="E107" s="68"/>
      <c r="F107" s="64">
        <f t="shared" si="5"/>
        <v>1179.29</v>
      </c>
      <c r="G107" s="64">
        <f t="shared" si="6"/>
        <v>1182.8599999999999</v>
      </c>
      <c r="H107" s="65"/>
      <c r="I107" s="65"/>
      <c r="J107" s="65"/>
    </row>
    <row r="108" spans="1:10" ht="30.75" thickBot="1" x14ac:dyDescent="0.3">
      <c r="A108" s="27" t="s">
        <v>116</v>
      </c>
      <c r="B108" s="75" t="s">
        <v>130</v>
      </c>
      <c r="C108" s="27" t="s">
        <v>45</v>
      </c>
      <c r="D108" s="30">
        <v>2510</v>
      </c>
      <c r="E108" s="68"/>
      <c r="F108" s="64">
        <f t="shared" si="5"/>
        <v>2487.41</v>
      </c>
      <c r="G108" s="64">
        <f t="shared" si="6"/>
        <v>2494.94</v>
      </c>
      <c r="H108" s="65"/>
      <c r="I108" s="65"/>
      <c r="J108" s="65"/>
    </row>
    <row r="109" spans="1:10" ht="30.75" thickBot="1" x14ac:dyDescent="0.3">
      <c r="A109" s="27" t="s">
        <v>117</v>
      </c>
      <c r="B109" s="75" t="s">
        <v>131</v>
      </c>
      <c r="C109" s="27" t="s">
        <v>45</v>
      </c>
      <c r="D109" s="30">
        <v>1540</v>
      </c>
      <c r="E109" s="68"/>
      <c r="F109" s="64">
        <f t="shared" si="5"/>
        <v>1526.14</v>
      </c>
      <c r="G109" s="64">
        <f t="shared" si="6"/>
        <v>1530.76</v>
      </c>
      <c r="H109" s="65"/>
      <c r="I109" s="65"/>
      <c r="J109" s="65"/>
    </row>
    <row r="110" spans="1:10" ht="30.75" thickBot="1" x14ac:dyDescent="0.3">
      <c r="A110" s="27" t="s">
        <v>118</v>
      </c>
      <c r="B110" s="75" t="s">
        <v>132</v>
      </c>
      <c r="C110" s="27" t="s">
        <v>45</v>
      </c>
      <c r="D110" s="30">
        <v>1190</v>
      </c>
      <c r="E110" s="68"/>
      <c r="F110" s="64">
        <f t="shared" si="5"/>
        <v>1179.29</v>
      </c>
      <c r="G110" s="64">
        <f t="shared" si="6"/>
        <v>1182.8599999999999</v>
      </c>
      <c r="H110" s="65"/>
      <c r="I110" s="65"/>
      <c r="J110" s="65"/>
    </row>
    <row r="111" spans="1:10" ht="30.75" thickBot="1" x14ac:dyDescent="0.3">
      <c r="A111" s="27" t="s">
        <v>119</v>
      </c>
      <c r="B111" s="75" t="s">
        <v>133</v>
      </c>
      <c r="C111" s="27" t="s">
        <v>45</v>
      </c>
      <c r="D111" s="30">
        <v>680</v>
      </c>
      <c r="E111" s="68"/>
      <c r="F111" s="64">
        <f t="shared" si="5"/>
        <v>673.88</v>
      </c>
      <c r="G111" s="64">
        <f t="shared" si="6"/>
        <v>675.92</v>
      </c>
      <c r="H111" s="65"/>
      <c r="I111" s="65"/>
      <c r="J111" s="65"/>
    </row>
    <row r="112" spans="1:10" ht="30.75" thickBot="1" x14ac:dyDescent="0.3">
      <c r="A112" s="27" t="s">
        <v>120</v>
      </c>
      <c r="B112" s="75" t="s">
        <v>134</v>
      </c>
      <c r="C112" s="27" t="s">
        <v>45</v>
      </c>
      <c r="D112" s="30">
        <v>540</v>
      </c>
      <c r="E112" s="68"/>
      <c r="F112" s="64">
        <f t="shared" si="5"/>
        <v>535.14</v>
      </c>
      <c r="G112" s="64">
        <f t="shared" si="6"/>
        <v>536.76</v>
      </c>
      <c r="H112" s="65"/>
      <c r="I112" s="65"/>
      <c r="J112" s="65"/>
    </row>
    <row r="113" spans="1:10" ht="30.75" thickBot="1" x14ac:dyDescent="0.3">
      <c r="A113" s="27" t="s">
        <v>121</v>
      </c>
      <c r="B113" s="75" t="s">
        <v>126</v>
      </c>
      <c r="C113" s="27" t="s">
        <v>45</v>
      </c>
      <c r="D113" s="30">
        <v>415</v>
      </c>
      <c r="E113" s="68"/>
      <c r="F113" s="64">
        <f t="shared" si="5"/>
        <v>411.26499999999999</v>
      </c>
      <c r="G113" s="64">
        <f t="shared" si="6"/>
        <v>412.51</v>
      </c>
      <c r="H113" s="65"/>
      <c r="I113" s="65"/>
      <c r="J113" s="65"/>
    </row>
  </sheetData>
  <mergeCells count="68">
    <mergeCell ref="H69:H70"/>
    <mergeCell ref="I69:I70"/>
    <mergeCell ref="J69:J70"/>
    <mergeCell ref="D4:E4"/>
    <mergeCell ref="D20:E20"/>
    <mergeCell ref="I41:I42"/>
    <mergeCell ref="J41:J42"/>
    <mergeCell ref="B68:D68"/>
    <mergeCell ref="G20:H20"/>
    <mergeCell ref="I20:J20"/>
    <mergeCell ref="B40:D40"/>
    <mergeCell ref="A69:A70"/>
    <mergeCell ref="B69:D70"/>
    <mergeCell ref="F69:F70"/>
    <mergeCell ref="G69:G70"/>
    <mergeCell ref="A41:A42"/>
    <mergeCell ref="B41:D42"/>
    <mergeCell ref="F41:F42"/>
    <mergeCell ref="G41:G42"/>
    <mergeCell ref="H41:H42"/>
    <mergeCell ref="U20:V20"/>
    <mergeCell ref="AO4:AP4"/>
    <mergeCell ref="AQ4:AR4"/>
    <mergeCell ref="AQ20:AR20"/>
    <mergeCell ref="AK4:AL4"/>
    <mergeCell ref="AM4:AN4"/>
    <mergeCell ref="AI20:AJ20"/>
    <mergeCell ref="AK20:AL20"/>
    <mergeCell ref="AM20:AN20"/>
    <mergeCell ref="AO20:AP20"/>
    <mergeCell ref="W20:X20"/>
    <mergeCell ref="Y20:Z20"/>
    <mergeCell ref="AA20:AB20"/>
    <mergeCell ref="AC20:AD20"/>
    <mergeCell ref="AE20:AF20"/>
    <mergeCell ref="K20:L20"/>
    <mergeCell ref="M20:N20"/>
    <mergeCell ref="O20:P20"/>
    <mergeCell ref="AG4:AH4"/>
    <mergeCell ref="AI4:AJ4"/>
    <mergeCell ref="AG20:AH20"/>
    <mergeCell ref="AA4:AB4"/>
    <mergeCell ref="Q4:R4"/>
    <mergeCell ref="S4:T4"/>
    <mergeCell ref="U4:V4"/>
    <mergeCell ref="W4:X4"/>
    <mergeCell ref="Y4:Z4"/>
    <mergeCell ref="AC4:AD4"/>
    <mergeCell ref="AE4:AF4"/>
    <mergeCell ref="Q20:R20"/>
    <mergeCell ref="S20:T20"/>
    <mergeCell ref="BA4:BB4"/>
    <mergeCell ref="AS4:AT4"/>
    <mergeCell ref="AU4:AV4"/>
    <mergeCell ref="AW4:AX4"/>
    <mergeCell ref="AY4:AZ4"/>
    <mergeCell ref="AU20:AV20"/>
    <mergeCell ref="AW20:AX20"/>
    <mergeCell ref="AY20:AZ20"/>
    <mergeCell ref="BA20:BB20"/>
    <mergeCell ref="AS20:AT20"/>
    <mergeCell ref="B1:P1"/>
    <mergeCell ref="B2:P2"/>
    <mergeCell ref="G4:H4"/>
    <mergeCell ref="I4:J4"/>
    <mergeCell ref="K4:L4"/>
    <mergeCell ref="M4:N4"/>
    <mergeCell ref="O4:P4"/>
  </mergeCells>
  <hyperlinks>
    <hyperlink ref="A8" r:id="rId1" xr:uid="{BDA65E03-07A2-4CB5-8FC6-D8AD1A51BCA6}"/>
    <hyperlink ref="A9" r:id="rId2" xr:uid="{9E8716D0-AAB8-48A9-AFE0-B63625072C80}"/>
    <hyperlink ref="A10" r:id="rId3" display="1870" xr:uid="{7CA7976C-62EF-4983-89AF-7743FF63BD8F}"/>
    <hyperlink ref="A24" r:id="rId4" xr:uid="{305CD2C5-AF1C-49C1-8DB2-02B2C035E3FD}"/>
    <hyperlink ref="A25" r:id="rId5" xr:uid="{0DC769A8-0BD7-4D27-854C-83F701475F54}"/>
    <hyperlink ref="A27" r:id="rId6" display="1870" xr:uid="{4C0CCE08-20B5-40F2-9EAC-A1FCBA9461D3}"/>
    <hyperlink ref="A26" r:id="rId7" location="Tableau" xr:uid="{0B181C30-AA93-4530-8624-B7D0A8AFD462}"/>
  </hyperlinks>
  <pageMargins left="0.7" right="0.7" top="0.75" bottom="0.75" header="0.3" footer="0.3"/>
  <pageSetup paperSize="9" orientation="portrait" r:id="rId8"/>
  <headerFooter>
    <oddFooter>&amp;C_x000D_&amp;1#&amp;"Arial"&amp;10&amp;K29CF00 C2 - COLAS GROUP INTERNAL: Employees and partners who need to know.</oddFooter>
  </headerFooter>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98E6-BD2A-4297-9DE6-7F0793EE126C}">
  <dimension ref="A1:E74"/>
  <sheetViews>
    <sheetView topLeftCell="A53" workbookViewId="0">
      <selection activeCell="C63" sqref="C63"/>
    </sheetView>
  </sheetViews>
  <sheetFormatPr baseColWidth="10" defaultRowHeight="15" x14ac:dyDescent="0.25"/>
  <cols>
    <col min="1" max="1" width="16.5703125" bestFit="1" customWidth="1"/>
    <col min="2" max="3" width="43.28515625" customWidth="1"/>
    <col min="4" max="4" width="52.42578125" bestFit="1" customWidth="1"/>
    <col min="5" max="5" width="14.85546875" customWidth="1"/>
  </cols>
  <sheetData>
    <row r="1" spans="1:5" ht="65.25" customHeight="1" thickBot="1" x14ac:dyDescent="0.3">
      <c r="A1" s="25" t="s">
        <v>0</v>
      </c>
      <c r="B1" s="87" t="s">
        <v>20</v>
      </c>
      <c r="C1" s="87"/>
      <c r="D1" s="87"/>
      <c r="E1" s="87"/>
    </row>
    <row r="2" spans="1:5" ht="15.75" thickBot="1" x14ac:dyDescent="0.3">
      <c r="A2" s="84" t="s">
        <v>26</v>
      </c>
      <c r="B2" s="85" t="s">
        <v>21</v>
      </c>
      <c r="C2" s="85"/>
      <c r="D2" s="85"/>
      <c r="E2" s="85"/>
    </row>
    <row r="3" spans="1:5" ht="15.75" thickBot="1" x14ac:dyDescent="0.3">
      <c r="A3" s="84"/>
      <c r="B3" s="85"/>
      <c r="C3" s="85"/>
      <c r="D3" s="85"/>
      <c r="E3" s="85"/>
    </row>
    <row r="4" spans="1:5" ht="45.75" thickBot="1" x14ac:dyDescent="0.3">
      <c r="A4" s="26">
        <v>1</v>
      </c>
      <c r="B4" s="27" t="s">
        <v>31</v>
      </c>
      <c r="C4" s="27"/>
      <c r="D4" s="26" t="s">
        <v>22</v>
      </c>
      <c r="E4" s="28">
        <v>425</v>
      </c>
    </row>
    <row r="5" spans="1:5" ht="60.75" thickBot="1" x14ac:dyDescent="0.3">
      <c r="A5" s="26">
        <v>2</v>
      </c>
      <c r="B5" s="27" t="s">
        <v>30</v>
      </c>
      <c r="C5" s="27"/>
      <c r="D5" s="26" t="s">
        <v>23</v>
      </c>
      <c r="E5" s="29">
        <v>1.2</v>
      </c>
    </row>
    <row r="6" spans="1:5" ht="45.75" thickBot="1" x14ac:dyDescent="0.3">
      <c r="A6" s="26">
        <v>3</v>
      </c>
      <c r="B6" s="27" t="s">
        <v>24</v>
      </c>
      <c r="C6" s="27"/>
      <c r="D6" s="26" t="s">
        <v>25</v>
      </c>
      <c r="E6" s="28">
        <v>375</v>
      </c>
    </row>
    <row r="7" spans="1:5" ht="75.75" thickBot="1" x14ac:dyDescent="0.3">
      <c r="A7" s="27">
        <v>4</v>
      </c>
      <c r="B7" s="27" t="s">
        <v>32</v>
      </c>
      <c r="C7" s="27"/>
      <c r="D7" s="27" t="s">
        <v>23</v>
      </c>
      <c r="E7" s="30">
        <v>111.2</v>
      </c>
    </row>
    <row r="8" spans="1:5" ht="75.75" thickBot="1" x14ac:dyDescent="0.3">
      <c r="A8" s="27">
        <v>5</v>
      </c>
      <c r="B8" s="31" t="s">
        <v>33</v>
      </c>
      <c r="C8" s="31"/>
      <c r="D8" s="27" t="s">
        <v>23</v>
      </c>
      <c r="E8" s="30">
        <v>111.2</v>
      </c>
    </row>
    <row r="9" spans="1:5" ht="75.75" thickBot="1" x14ac:dyDescent="0.3">
      <c r="A9" s="27">
        <v>6</v>
      </c>
      <c r="B9" s="31" t="s">
        <v>34</v>
      </c>
      <c r="C9" s="31"/>
      <c r="D9" s="27" t="s">
        <v>23</v>
      </c>
      <c r="E9" s="30">
        <v>153.1</v>
      </c>
    </row>
    <row r="10" spans="1:5" ht="75.75" thickBot="1" x14ac:dyDescent="0.3">
      <c r="A10" s="27">
        <v>7</v>
      </c>
      <c r="B10" s="27" t="s">
        <v>36</v>
      </c>
      <c r="C10" s="27"/>
      <c r="D10" s="27" t="s">
        <v>23</v>
      </c>
      <c r="E10" s="30">
        <v>153.1</v>
      </c>
    </row>
    <row r="11" spans="1:5" ht="75.75" thickBot="1" x14ac:dyDescent="0.3">
      <c r="A11" s="27">
        <v>8</v>
      </c>
      <c r="B11" s="27" t="s">
        <v>35</v>
      </c>
      <c r="C11" s="27"/>
      <c r="D11" s="27" t="s">
        <v>23</v>
      </c>
      <c r="E11" s="30">
        <v>164.3</v>
      </c>
    </row>
    <row r="12" spans="1:5" ht="75.75" thickBot="1" x14ac:dyDescent="0.3">
      <c r="A12" s="27">
        <v>9</v>
      </c>
      <c r="B12" s="27" t="s">
        <v>37</v>
      </c>
      <c r="C12" s="27"/>
      <c r="D12" s="27" t="s">
        <v>23</v>
      </c>
      <c r="E12" s="30">
        <v>164.3</v>
      </c>
    </row>
    <row r="13" spans="1:5" ht="30.75" thickBot="1" x14ac:dyDescent="0.3">
      <c r="A13" s="27">
        <v>10</v>
      </c>
      <c r="B13" s="27" t="s">
        <v>38</v>
      </c>
      <c r="C13" s="27"/>
      <c r="D13" s="27" t="s">
        <v>23</v>
      </c>
      <c r="E13" s="30">
        <v>92.6</v>
      </c>
    </row>
    <row r="14" spans="1:5" ht="44.25" customHeight="1" thickBot="1" x14ac:dyDescent="0.3">
      <c r="A14" s="27">
        <v>11</v>
      </c>
      <c r="B14" s="31" t="s">
        <v>27</v>
      </c>
      <c r="C14" s="31"/>
      <c r="D14" s="27" t="s">
        <v>23</v>
      </c>
      <c r="E14" s="30">
        <v>117.4</v>
      </c>
    </row>
    <row r="15" spans="1:5" ht="30.75" thickBot="1" x14ac:dyDescent="0.3">
      <c r="A15" s="27">
        <v>12</v>
      </c>
      <c r="B15" s="27" t="s">
        <v>39</v>
      </c>
      <c r="C15" s="27"/>
      <c r="D15" s="27" t="s">
        <v>23</v>
      </c>
      <c r="E15" s="32">
        <v>45</v>
      </c>
    </row>
    <row r="16" spans="1:5" ht="45.75" thickBot="1" x14ac:dyDescent="0.3">
      <c r="A16" s="27">
        <v>13</v>
      </c>
      <c r="B16" s="27" t="s">
        <v>40</v>
      </c>
      <c r="C16" s="27"/>
      <c r="D16" s="27" t="s">
        <v>25</v>
      </c>
      <c r="E16" s="32">
        <v>194</v>
      </c>
    </row>
    <row r="17" spans="1:5" ht="45.75" thickBot="1" x14ac:dyDescent="0.3">
      <c r="A17" s="27">
        <v>14</v>
      </c>
      <c r="B17" s="27" t="s">
        <v>41</v>
      </c>
      <c r="C17" s="27"/>
      <c r="D17" s="27" t="s">
        <v>28</v>
      </c>
      <c r="E17" s="32">
        <v>350</v>
      </c>
    </row>
    <row r="18" spans="1:5" ht="30.75" thickBot="1" x14ac:dyDescent="0.3">
      <c r="A18" s="27">
        <v>15</v>
      </c>
      <c r="B18" s="27" t="s">
        <v>42</v>
      </c>
      <c r="C18" s="27"/>
      <c r="D18" s="27" t="s">
        <v>29</v>
      </c>
      <c r="E18" s="32">
        <v>115</v>
      </c>
    </row>
    <row r="19" spans="1:5" ht="30.75" thickBot="1" x14ac:dyDescent="0.3">
      <c r="A19" s="33">
        <v>16</v>
      </c>
      <c r="B19" s="33" t="s">
        <v>43</v>
      </c>
      <c r="C19" s="33"/>
      <c r="D19" s="33" t="s">
        <v>29</v>
      </c>
      <c r="E19" s="34">
        <v>92</v>
      </c>
    </row>
    <row r="20" spans="1:5" ht="30.75" thickBot="1" x14ac:dyDescent="0.3">
      <c r="A20" s="27">
        <v>49</v>
      </c>
      <c r="B20" s="35" t="s">
        <v>44</v>
      </c>
      <c r="C20" s="35"/>
      <c r="D20" s="27" t="s">
        <v>45</v>
      </c>
      <c r="E20" s="32">
        <v>230</v>
      </c>
    </row>
    <row r="21" spans="1:5" ht="150.75" thickBot="1" x14ac:dyDescent="0.3">
      <c r="A21" s="27">
        <v>50</v>
      </c>
      <c r="B21" s="69" t="s">
        <v>101</v>
      </c>
      <c r="C21" s="69"/>
      <c r="D21" s="27" t="s">
        <v>45</v>
      </c>
      <c r="E21" s="32">
        <v>23</v>
      </c>
    </row>
    <row r="22" spans="1:5" ht="105" customHeight="1" thickBot="1" x14ac:dyDescent="0.3">
      <c r="A22" s="27" t="s">
        <v>94</v>
      </c>
      <c r="B22" s="70" t="s">
        <v>102</v>
      </c>
      <c r="C22" s="27" t="s">
        <v>135</v>
      </c>
      <c r="D22" s="27" t="s">
        <v>105</v>
      </c>
      <c r="E22" s="30">
        <v>1220.8800000000001</v>
      </c>
    </row>
    <row r="23" spans="1:5" ht="105.75" thickBot="1" x14ac:dyDescent="0.3">
      <c r="A23" s="27" t="s">
        <v>95</v>
      </c>
      <c r="B23" s="70" t="s">
        <v>102</v>
      </c>
      <c r="C23" s="27" t="s">
        <v>136</v>
      </c>
      <c r="D23" s="27" t="s">
        <v>105</v>
      </c>
      <c r="E23" s="30">
        <v>1302.6500000000001</v>
      </c>
    </row>
    <row r="24" spans="1:5" ht="105.75" thickBot="1" x14ac:dyDescent="0.3">
      <c r="A24" s="27" t="s">
        <v>96</v>
      </c>
      <c r="B24" s="70" t="s">
        <v>102</v>
      </c>
      <c r="C24" s="27" t="s">
        <v>137</v>
      </c>
      <c r="D24" s="27" t="s">
        <v>105</v>
      </c>
      <c r="E24" s="30">
        <v>3001.25</v>
      </c>
    </row>
    <row r="25" spans="1:5" ht="105.75" thickBot="1" x14ac:dyDescent="0.3">
      <c r="A25" s="27" t="s">
        <v>97</v>
      </c>
      <c r="B25" s="70" t="s">
        <v>102</v>
      </c>
      <c r="C25" s="27" t="s">
        <v>138</v>
      </c>
      <c r="D25" s="27" t="s">
        <v>105</v>
      </c>
      <c r="E25" s="30">
        <v>3800.65</v>
      </c>
    </row>
    <row r="26" spans="1:5" ht="90.75" thickBot="1" x14ac:dyDescent="0.3">
      <c r="A26" s="27" t="s">
        <v>98</v>
      </c>
      <c r="B26" s="70" t="s">
        <v>103</v>
      </c>
      <c r="C26" s="27" t="s">
        <v>135</v>
      </c>
      <c r="D26" s="27" t="s">
        <v>105</v>
      </c>
      <c r="E26" s="30">
        <v>1860.65</v>
      </c>
    </row>
    <row r="27" spans="1:5" ht="90.75" thickBot="1" x14ac:dyDescent="0.3">
      <c r="A27" s="27" t="s">
        <v>99</v>
      </c>
      <c r="B27" s="70" t="s">
        <v>103</v>
      </c>
      <c r="C27" s="27" t="s">
        <v>136</v>
      </c>
      <c r="D27" s="27" t="s">
        <v>105</v>
      </c>
      <c r="E27" s="30">
        <v>2226.65</v>
      </c>
    </row>
    <row r="28" spans="1:5" ht="90.75" thickBot="1" x14ac:dyDescent="0.3">
      <c r="A28" s="27" t="s">
        <v>100</v>
      </c>
      <c r="B28" s="70" t="s">
        <v>103</v>
      </c>
      <c r="C28" s="27" t="s">
        <v>139</v>
      </c>
      <c r="D28" s="27" t="s">
        <v>105</v>
      </c>
      <c r="E28" s="30">
        <v>2592.65</v>
      </c>
    </row>
    <row r="29" spans="1:5" ht="56.25" customHeight="1" thickBot="1" x14ac:dyDescent="0.3">
      <c r="A29" s="25" t="s">
        <v>0</v>
      </c>
      <c r="B29" s="87" t="s">
        <v>20</v>
      </c>
      <c r="C29" s="87"/>
      <c r="D29" s="87"/>
      <c r="E29" s="87"/>
    </row>
    <row r="30" spans="1:5" ht="15.75" thickBot="1" x14ac:dyDescent="0.3">
      <c r="A30" s="84" t="s">
        <v>26</v>
      </c>
      <c r="B30" s="89" t="s">
        <v>46</v>
      </c>
      <c r="C30" s="89"/>
      <c r="D30" s="89"/>
      <c r="E30" s="89"/>
    </row>
    <row r="31" spans="1:5" ht="15.75" thickBot="1" x14ac:dyDescent="0.3">
      <c r="A31" s="88"/>
      <c r="B31" s="90"/>
      <c r="C31" s="90"/>
      <c r="D31" s="90"/>
      <c r="E31" s="90"/>
    </row>
    <row r="32" spans="1:5" s="36" customFormat="1" ht="30.75" thickBot="1" x14ac:dyDescent="0.3">
      <c r="A32" s="37">
        <v>17</v>
      </c>
      <c r="B32" s="27" t="s">
        <v>54</v>
      </c>
      <c r="C32" s="27"/>
      <c r="D32" s="37" t="s">
        <v>23</v>
      </c>
      <c r="E32" s="38">
        <v>45</v>
      </c>
    </row>
    <row r="33" spans="1:5" ht="30.75" thickBot="1" x14ac:dyDescent="0.3">
      <c r="A33" s="27">
        <v>18</v>
      </c>
      <c r="B33" s="27" t="s">
        <v>55</v>
      </c>
      <c r="C33" s="27"/>
      <c r="D33" s="27" t="s">
        <v>45</v>
      </c>
      <c r="E33" s="30">
        <v>59.7</v>
      </c>
    </row>
    <row r="34" spans="1:5" ht="30.75" thickBot="1" x14ac:dyDescent="0.3">
      <c r="A34" s="27">
        <v>19</v>
      </c>
      <c r="B34" s="27" t="s">
        <v>56</v>
      </c>
      <c r="C34" s="27"/>
      <c r="D34" s="27" t="s">
        <v>45</v>
      </c>
      <c r="E34" s="30">
        <v>74.5</v>
      </c>
    </row>
    <row r="35" spans="1:5" ht="30.75" thickBot="1" x14ac:dyDescent="0.3">
      <c r="A35" s="27">
        <v>20</v>
      </c>
      <c r="B35" s="27" t="s">
        <v>57</v>
      </c>
      <c r="C35" s="27"/>
      <c r="D35" s="27" t="s">
        <v>45</v>
      </c>
      <c r="E35" s="32">
        <v>69</v>
      </c>
    </row>
    <row r="36" spans="1:5" ht="30.75" thickBot="1" x14ac:dyDescent="0.3">
      <c r="A36" s="27">
        <v>21</v>
      </c>
      <c r="B36" s="27" t="s">
        <v>59</v>
      </c>
      <c r="C36" s="27"/>
      <c r="D36" s="27" t="s">
        <v>45</v>
      </c>
      <c r="E36" s="30">
        <v>119.7</v>
      </c>
    </row>
    <row r="37" spans="1:5" ht="30.75" thickBot="1" x14ac:dyDescent="0.3">
      <c r="A37" s="27">
        <v>22</v>
      </c>
      <c r="B37" s="27" t="s">
        <v>60</v>
      </c>
      <c r="C37" s="27"/>
      <c r="D37" s="27" t="s">
        <v>45</v>
      </c>
      <c r="E37" s="30">
        <v>80.5</v>
      </c>
    </row>
    <row r="38" spans="1:5" ht="30.75" thickBot="1" x14ac:dyDescent="0.3">
      <c r="A38" s="27">
        <v>23</v>
      </c>
      <c r="B38" s="27" t="s">
        <v>58</v>
      </c>
      <c r="C38" s="27"/>
      <c r="D38" s="27" t="s">
        <v>45</v>
      </c>
      <c r="E38" s="30">
        <v>31.5</v>
      </c>
    </row>
    <row r="39" spans="1:5" ht="30.75" thickBot="1" x14ac:dyDescent="0.3">
      <c r="A39" s="27">
        <v>24</v>
      </c>
      <c r="B39" s="27" t="s">
        <v>61</v>
      </c>
      <c r="C39" s="27"/>
      <c r="D39" s="27" t="s">
        <v>45</v>
      </c>
      <c r="E39" s="30">
        <v>195.3</v>
      </c>
    </row>
    <row r="40" spans="1:5" ht="30.75" thickBot="1" x14ac:dyDescent="0.3">
      <c r="A40" s="27">
        <v>25</v>
      </c>
      <c r="B40" s="27" t="s">
        <v>62</v>
      </c>
      <c r="C40" s="27"/>
      <c r="D40" s="27" t="s">
        <v>45</v>
      </c>
      <c r="E40" s="30">
        <v>-11.5</v>
      </c>
    </row>
    <row r="41" spans="1:5" ht="30.75" thickBot="1" x14ac:dyDescent="0.3">
      <c r="A41" s="27">
        <v>26</v>
      </c>
      <c r="B41" s="27" t="s">
        <v>63</v>
      </c>
      <c r="C41" s="27"/>
      <c r="D41" s="27" t="s">
        <v>45</v>
      </c>
      <c r="E41" s="32">
        <v>400</v>
      </c>
    </row>
    <row r="42" spans="1:5" ht="30.75" thickBot="1" x14ac:dyDescent="0.3">
      <c r="A42" s="27">
        <v>27</v>
      </c>
      <c r="B42" s="27" t="s">
        <v>64</v>
      </c>
      <c r="C42" s="27"/>
      <c r="D42" s="27" t="s">
        <v>45</v>
      </c>
      <c r="E42" s="32">
        <v>500</v>
      </c>
    </row>
    <row r="43" spans="1:5" ht="30.75" thickBot="1" x14ac:dyDescent="0.3">
      <c r="A43" s="27">
        <v>28</v>
      </c>
      <c r="B43" s="27" t="s">
        <v>65</v>
      </c>
      <c r="C43" s="27"/>
      <c r="D43" s="27" t="s">
        <v>45</v>
      </c>
      <c r="E43" s="30">
        <v>21.5</v>
      </c>
    </row>
    <row r="44" spans="1:5" ht="30.75" thickBot="1" x14ac:dyDescent="0.3">
      <c r="A44" s="27">
        <v>29</v>
      </c>
      <c r="B44" s="27" t="s">
        <v>66</v>
      </c>
      <c r="C44" s="27"/>
      <c r="D44" s="27" t="s">
        <v>45</v>
      </c>
      <c r="E44" s="32">
        <v>90</v>
      </c>
    </row>
    <row r="45" spans="1:5" ht="30.75" thickBot="1" x14ac:dyDescent="0.3">
      <c r="A45" s="27">
        <v>30</v>
      </c>
      <c r="B45" s="27" t="s">
        <v>67</v>
      </c>
      <c r="C45" s="27"/>
      <c r="D45" s="27" t="s">
        <v>45</v>
      </c>
      <c r="E45" s="32">
        <v>575</v>
      </c>
    </row>
    <row r="46" spans="1:5" ht="45.75" thickBot="1" x14ac:dyDescent="0.3">
      <c r="A46" s="27">
        <v>31</v>
      </c>
      <c r="B46" s="27" t="s">
        <v>68</v>
      </c>
      <c r="C46" s="27"/>
      <c r="D46" s="27" t="s">
        <v>47</v>
      </c>
      <c r="E46" s="32">
        <v>50</v>
      </c>
    </row>
    <row r="47" spans="1:5" ht="30.75" thickBot="1" x14ac:dyDescent="0.3">
      <c r="A47" s="27">
        <v>32</v>
      </c>
      <c r="B47" s="27" t="s">
        <v>69</v>
      </c>
      <c r="C47" s="27"/>
      <c r="D47" s="27" t="s">
        <v>45</v>
      </c>
      <c r="E47" s="27" t="s">
        <v>48</v>
      </c>
    </row>
    <row r="48" spans="1:5" ht="30.75" thickBot="1" x14ac:dyDescent="0.3">
      <c r="A48" s="27">
        <v>33</v>
      </c>
      <c r="B48" s="27" t="s">
        <v>70</v>
      </c>
      <c r="C48" s="27"/>
      <c r="D48" s="27" t="s">
        <v>45</v>
      </c>
      <c r="E48" s="27" t="s">
        <v>48</v>
      </c>
    </row>
    <row r="49" spans="1:5" ht="45.75" thickBot="1" x14ac:dyDescent="0.3">
      <c r="A49" s="27">
        <v>34</v>
      </c>
      <c r="B49" s="27" t="s">
        <v>71</v>
      </c>
      <c r="C49" s="27"/>
      <c r="D49" s="27" t="s">
        <v>49</v>
      </c>
      <c r="E49" s="32">
        <v>200</v>
      </c>
    </row>
    <row r="50" spans="1:5" ht="30.75" thickBot="1" x14ac:dyDescent="0.3">
      <c r="A50" s="27">
        <v>35</v>
      </c>
      <c r="B50" s="27" t="s">
        <v>72</v>
      </c>
      <c r="C50" s="27"/>
      <c r="D50" s="27" t="s">
        <v>50</v>
      </c>
      <c r="E50" s="32">
        <v>58</v>
      </c>
    </row>
    <row r="51" spans="1:5" ht="30.75" thickBot="1" x14ac:dyDescent="0.3">
      <c r="A51" s="27">
        <v>36</v>
      </c>
      <c r="B51" s="27" t="s">
        <v>73</v>
      </c>
      <c r="C51" s="27"/>
      <c r="D51" s="27" t="s">
        <v>45</v>
      </c>
      <c r="E51" s="32">
        <v>975</v>
      </c>
    </row>
    <row r="52" spans="1:5" ht="30.75" thickBot="1" x14ac:dyDescent="0.3">
      <c r="A52" s="27">
        <v>37</v>
      </c>
      <c r="B52" s="27" t="s">
        <v>74</v>
      </c>
      <c r="C52" s="27"/>
      <c r="D52" s="27" t="s">
        <v>45</v>
      </c>
      <c r="E52" s="27" t="s">
        <v>51</v>
      </c>
    </row>
    <row r="53" spans="1:5" ht="30.75" thickBot="1" x14ac:dyDescent="0.3">
      <c r="A53" s="27">
        <v>38</v>
      </c>
      <c r="B53" s="27" t="s">
        <v>75</v>
      </c>
      <c r="C53" s="27"/>
      <c r="D53" s="27" t="s">
        <v>45</v>
      </c>
      <c r="E53" s="32">
        <v>575</v>
      </c>
    </row>
    <row r="54" spans="1:5" ht="45.75" thickBot="1" x14ac:dyDescent="0.3">
      <c r="A54" s="27">
        <v>39</v>
      </c>
      <c r="B54" s="27" t="s">
        <v>76</v>
      </c>
      <c r="C54" s="27"/>
      <c r="D54" s="27" t="s">
        <v>45</v>
      </c>
      <c r="E54" s="30">
        <v>862.5</v>
      </c>
    </row>
    <row r="55" spans="1:5" ht="45.75" thickBot="1" x14ac:dyDescent="0.3">
      <c r="A55" s="27">
        <v>40</v>
      </c>
      <c r="B55" s="27" t="s">
        <v>77</v>
      </c>
      <c r="C55" s="27"/>
      <c r="D55" s="27" t="s">
        <v>45</v>
      </c>
      <c r="E55" s="30">
        <v>862.5</v>
      </c>
    </row>
    <row r="56" spans="1:5" ht="30.75" thickBot="1" x14ac:dyDescent="0.3">
      <c r="A56" s="27">
        <v>41</v>
      </c>
      <c r="B56" s="27" t="s">
        <v>78</v>
      </c>
      <c r="C56" s="27"/>
      <c r="D56" s="27" t="s">
        <v>45</v>
      </c>
      <c r="E56" s="30">
        <v>862.5</v>
      </c>
    </row>
    <row r="57" spans="1:5" ht="30.75" thickBot="1" x14ac:dyDescent="0.3">
      <c r="A57" s="27">
        <v>42</v>
      </c>
      <c r="B57" s="27" t="s">
        <v>79</v>
      </c>
      <c r="C57" s="27"/>
      <c r="D57" s="27" t="s">
        <v>45</v>
      </c>
      <c r="E57" s="27" t="s">
        <v>52</v>
      </c>
    </row>
    <row r="58" spans="1:5" ht="30.75" thickBot="1" x14ac:dyDescent="0.3">
      <c r="A58" s="27">
        <v>43</v>
      </c>
      <c r="B58" s="27" t="s">
        <v>80</v>
      </c>
      <c r="C58" s="27"/>
      <c r="D58" s="27" t="s">
        <v>45</v>
      </c>
      <c r="E58" s="27" t="s">
        <v>52</v>
      </c>
    </row>
    <row r="59" spans="1:5" ht="30.75" thickBot="1" x14ac:dyDescent="0.3">
      <c r="A59" s="27">
        <v>44</v>
      </c>
      <c r="B59" s="27" t="s">
        <v>81</v>
      </c>
      <c r="C59" s="27"/>
      <c r="D59" s="27" t="s">
        <v>45</v>
      </c>
      <c r="E59" s="27" t="s">
        <v>53</v>
      </c>
    </row>
    <row r="60" spans="1:5" ht="30.75" thickBot="1" x14ac:dyDescent="0.3">
      <c r="A60" s="27">
        <v>45</v>
      </c>
      <c r="B60" s="27" t="s">
        <v>82</v>
      </c>
      <c r="C60" s="27"/>
      <c r="D60" s="27" t="s">
        <v>45</v>
      </c>
      <c r="E60" s="32">
        <v>230</v>
      </c>
    </row>
    <row r="61" spans="1:5" ht="30.75" thickBot="1" x14ac:dyDescent="0.3">
      <c r="A61" s="27">
        <v>46</v>
      </c>
      <c r="B61" s="27" t="s">
        <v>83</v>
      </c>
      <c r="C61" s="27"/>
      <c r="D61" s="27" t="s">
        <v>45</v>
      </c>
      <c r="E61" s="32">
        <v>230</v>
      </c>
    </row>
    <row r="62" spans="1:5" ht="30.75" thickBot="1" x14ac:dyDescent="0.3">
      <c r="A62" s="27">
        <v>47</v>
      </c>
      <c r="B62" s="27" t="s">
        <v>84</v>
      </c>
      <c r="C62" s="27"/>
      <c r="D62" s="27" t="s">
        <v>45</v>
      </c>
      <c r="E62" s="32">
        <v>345</v>
      </c>
    </row>
    <row r="63" spans="1:5" ht="30.75" thickBot="1" x14ac:dyDescent="0.3">
      <c r="A63" s="27">
        <v>48</v>
      </c>
      <c r="B63" s="27" t="s">
        <v>85</v>
      </c>
      <c r="C63" s="27"/>
      <c r="D63" s="27" t="s">
        <v>45</v>
      </c>
      <c r="E63" s="32">
        <v>575</v>
      </c>
    </row>
    <row r="64" spans="1:5" ht="60.75" thickBot="1" x14ac:dyDescent="0.3">
      <c r="A64" s="27">
        <v>53</v>
      </c>
      <c r="B64" s="70" t="s">
        <v>122</v>
      </c>
      <c r="C64" s="77"/>
      <c r="D64" s="27" t="s">
        <v>45</v>
      </c>
      <c r="E64" s="30">
        <v>169.69</v>
      </c>
    </row>
    <row r="65" spans="1:5" ht="45.75" thickBot="1" x14ac:dyDescent="0.3">
      <c r="A65" s="92">
        <v>54</v>
      </c>
      <c r="B65" s="93" t="s">
        <v>149</v>
      </c>
      <c r="C65" s="70"/>
      <c r="D65" s="27" t="s">
        <v>45</v>
      </c>
      <c r="E65" s="30">
        <v>26.1</v>
      </c>
    </row>
    <row r="66" spans="1:5" ht="30.75" thickBot="1" x14ac:dyDescent="0.3">
      <c r="A66" s="27" t="s">
        <v>113</v>
      </c>
      <c r="B66" s="70" t="s">
        <v>123</v>
      </c>
      <c r="C66" s="77" t="s">
        <v>140</v>
      </c>
      <c r="D66" s="27" t="s">
        <v>45</v>
      </c>
      <c r="E66" s="30">
        <v>2510</v>
      </c>
    </row>
    <row r="67" spans="1:5" ht="30.75" thickBot="1" x14ac:dyDescent="0.3">
      <c r="A67" s="27" t="s">
        <v>114</v>
      </c>
      <c r="B67" s="70" t="s">
        <v>123</v>
      </c>
      <c r="C67" s="77" t="s">
        <v>141</v>
      </c>
      <c r="D67" s="27" t="s">
        <v>45</v>
      </c>
      <c r="E67" s="30">
        <v>1540</v>
      </c>
    </row>
    <row r="68" spans="1:5" ht="30.75" thickBot="1" x14ac:dyDescent="0.3">
      <c r="A68" s="27" t="s">
        <v>115</v>
      </c>
      <c r="B68" s="70" t="s">
        <v>123</v>
      </c>
      <c r="C68" s="77" t="s">
        <v>142</v>
      </c>
      <c r="D68" s="27" t="s">
        <v>45</v>
      </c>
      <c r="E68" s="30">
        <v>1190</v>
      </c>
    </row>
    <row r="69" spans="1:5" ht="30.75" thickBot="1" x14ac:dyDescent="0.3">
      <c r="A69" s="27" t="s">
        <v>116</v>
      </c>
      <c r="B69" s="70" t="s">
        <v>124</v>
      </c>
      <c r="C69" s="77" t="s">
        <v>143</v>
      </c>
      <c r="D69" s="27" t="s">
        <v>45</v>
      </c>
      <c r="E69" s="30">
        <v>2510</v>
      </c>
    </row>
    <row r="70" spans="1:5" ht="30.75" thickBot="1" x14ac:dyDescent="0.3">
      <c r="A70" s="27" t="s">
        <v>117</v>
      </c>
      <c r="B70" s="70" t="s">
        <v>124</v>
      </c>
      <c r="C70" s="77" t="s">
        <v>141</v>
      </c>
      <c r="D70" s="27" t="s">
        <v>45</v>
      </c>
      <c r="E70" s="30">
        <v>1540</v>
      </c>
    </row>
    <row r="71" spans="1:5" ht="30.75" thickBot="1" x14ac:dyDescent="0.3">
      <c r="A71" s="27" t="s">
        <v>118</v>
      </c>
      <c r="B71" s="70" t="s">
        <v>124</v>
      </c>
      <c r="C71" s="77" t="s">
        <v>142</v>
      </c>
      <c r="D71" s="27" t="s">
        <v>45</v>
      </c>
      <c r="E71" s="30">
        <v>1190</v>
      </c>
    </row>
    <row r="72" spans="1:5" ht="30.75" thickBot="1" x14ac:dyDescent="0.3">
      <c r="A72" s="27" t="s">
        <v>119</v>
      </c>
      <c r="B72" s="70" t="s">
        <v>124</v>
      </c>
      <c r="C72" s="77" t="s">
        <v>144</v>
      </c>
      <c r="D72" s="27" t="s">
        <v>45</v>
      </c>
      <c r="E72" s="30">
        <v>680</v>
      </c>
    </row>
    <row r="73" spans="1:5" ht="30.75" thickBot="1" x14ac:dyDescent="0.3">
      <c r="A73" s="27" t="s">
        <v>120</v>
      </c>
      <c r="B73" s="70" t="s">
        <v>124</v>
      </c>
      <c r="C73" s="77" t="s">
        <v>145</v>
      </c>
      <c r="D73" s="27" t="s">
        <v>45</v>
      </c>
      <c r="E73" s="30">
        <v>540</v>
      </c>
    </row>
    <row r="74" spans="1:5" ht="30.75" thickBot="1" x14ac:dyDescent="0.3">
      <c r="A74" s="27" t="s">
        <v>121</v>
      </c>
      <c r="B74" s="70" t="s">
        <v>124</v>
      </c>
      <c r="C74" s="77" t="s">
        <v>146</v>
      </c>
      <c r="D74" s="27" t="s">
        <v>45</v>
      </c>
      <c r="E74" s="30">
        <v>415</v>
      </c>
    </row>
  </sheetData>
  <mergeCells count="6">
    <mergeCell ref="B1:E1"/>
    <mergeCell ref="A2:A3"/>
    <mergeCell ref="B2:E3"/>
    <mergeCell ref="B29:E29"/>
    <mergeCell ref="A30:A31"/>
    <mergeCell ref="B30:E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1094033852A4F872C3C176D8D21F6" ma:contentTypeVersion="16" ma:contentTypeDescription="Create a new document." ma:contentTypeScope="" ma:versionID="a4d8c737ffa787fb89c45ac6c425d3d2">
  <xsd:schema xmlns:xsd="http://www.w3.org/2001/XMLSchema" xmlns:xs="http://www.w3.org/2001/XMLSchema" xmlns:p="http://schemas.microsoft.com/office/2006/metadata/properties" xmlns:ns3="ef34f404-02c4-4a82-bbc9-dde27b2c41a8" xmlns:ns4="4930ad38-4495-42ee-99cc-941a4d36a8f0" targetNamespace="http://schemas.microsoft.com/office/2006/metadata/properties" ma:root="true" ma:fieldsID="579e1c412c21a8e818a4bf4a45976819" ns3:_="" ns4:_="">
    <xsd:import namespace="ef34f404-02c4-4a82-bbc9-dde27b2c41a8"/>
    <xsd:import namespace="4930ad38-4495-42ee-99cc-941a4d36a8f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_activity"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34f404-02c4-4a82-bbc9-dde27b2c41a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0ad38-4495-42ee-99cc-941a4d36a8f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930ad38-4495-42ee-99cc-941a4d36a8f0" xsi:nil="true"/>
  </documentManagement>
</p:properties>
</file>

<file path=customXml/itemProps1.xml><?xml version="1.0" encoding="utf-8"?>
<ds:datastoreItem xmlns:ds="http://schemas.openxmlformats.org/officeDocument/2006/customXml" ds:itemID="{9D104440-B9A8-4465-AE7B-58151003F5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34f404-02c4-4a82-bbc9-dde27b2c41a8"/>
    <ds:schemaRef ds:uri="4930ad38-4495-42ee-99cc-941a4d36a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D2A579-13E9-45D4-AB7B-B6CF26774618}">
  <ds:schemaRefs>
    <ds:schemaRef ds:uri="http://schemas.microsoft.com/sharepoint/v3/contenttype/forms"/>
  </ds:schemaRefs>
</ds:datastoreItem>
</file>

<file path=customXml/itemProps3.xml><?xml version="1.0" encoding="utf-8"?>
<ds:datastoreItem xmlns:ds="http://schemas.openxmlformats.org/officeDocument/2006/customXml" ds:itemID="{E7430C8C-959B-4402-B734-09C7861772AF}">
  <ds:schemaRef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4930ad38-4495-42ee-99cc-941a4d36a8f0"/>
    <ds:schemaRef ds:uri="http://schemas.openxmlformats.org/package/2006/metadata/core-properties"/>
    <ds:schemaRef ds:uri="ef34f404-02c4-4a82-bbc9-dde27b2c41a8"/>
    <ds:schemaRef ds:uri="http://www.w3.org/XML/1998/namespace"/>
    <ds:schemaRef ds:uri="http://purl.org/dc/dcmitype/"/>
  </ds:schemaRefs>
</ds:datastoreItem>
</file>

<file path=docMetadata/LabelInfo.xml><?xml version="1.0" encoding="utf-8"?>
<clbl:labelList xmlns:clbl="http://schemas.microsoft.com/office/2020/mipLabelMetadata">
  <clbl:label id="{df64902a-104a-4642-a461-a3d9eb3752f4}" enabled="1" method="Standard" siteId="{be0be093-a2ad-444c-93d9-5626e83beef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Révision des prix</vt:lpstr>
      <vt:lpstr>BPU AV</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DAUVERCHAIN Gregory</dc:creator>
  <cp:lastModifiedBy>PENNORS, Emilie</cp:lastModifiedBy>
  <dcterms:created xsi:type="dcterms:W3CDTF">2025-06-27T14:24:39Z</dcterms:created>
  <dcterms:modified xsi:type="dcterms:W3CDTF">2026-02-24T09:46:42Z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0x01010034D1094033852A4F872C3C176D8D21F6</vt:lpwstr>
  </property>
</Properties>
</file>