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Réunion 24-10-2025\"/>
    </mc:Choice>
  </mc:AlternateContent>
  <xr:revisionPtr revIDLastSave="0" documentId="13_ncr:1_{746A8555-F8F2-434C-A6AE-4B8199C035CE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ynthèse financière 05-11-2025" sheetId="5" r:id="rId1"/>
    <sheet name="Détail au 29-10-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5" l="1"/>
  <c r="B19" i="5"/>
  <c r="B10" i="5"/>
  <c r="B16" i="5"/>
  <c r="B28" i="5" l="1"/>
  <c r="B8" i="5"/>
  <c r="B24" i="5" s="1"/>
</calcChain>
</file>

<file path=xl/sharedStrings.xml><?xml version="1.0" encoding="utf-8"?>
<sst xmlns="http://schemas.openxmlformats.org/spreadsheetml/2006/main" count="44" uniqueCount="44">
  <si>
    <t>FRAIS DE PERSONNEL</t>
  </si>
  <si>
    <t>FRAIS DE STRUCTURE</t>
  </si>
  <si>
    <t>ISODIAG - DIAGNOSTIQUE AMIANTE</t>
  </si>
  <si>
    <t>MONTANT OS/ ORDRES DE SERVICE</t>
  </si>
  <si>
    <t>* : A noter que le montant de la facture peut varier du montant du devis initial selon les tonnages rééllement collectés et traités</t>
  </si>
  <si>
    <t>**: montant restant estimatif car comprenant une part de devis qui feront l'objet de factures ajustées aux tonnages réellement collectés et traités</t>
  </si>
  <si>
    <t>Estimation comprenant la finalisation du CP (Factures d'octobre et novembre 2025) ainsi qu'une estimation des OS jusqu'à la fin 2025 (moyenne du montant OS réalisées avant le 10/10/2025 x 3 mois restants + forfait amiante pour 10 interventions max/mensuel). Cette estimation reste une hypothèse. Le montant alloué reste difficile à évaluer au vu du faible recul de la prestation, de l'absence d'historique, de la récurrence, du volume et de la nature des dépots... soumis à validation de la CARPF</t>
  </si>
  <si>
    <t>BESOIN PREVISIONNEL POUR ASSURER LA PRESTATION 
--&gt; 10 octobre 2025 à fin déc 2025</t>
  </si>
  <si>
    <t>TOTAL MANQUANT TTC</t>
  </si>
  <si>
    <t>BUDGET INITIAL - Mai 2025</t>
  </si>
  <si>
    <t xml:space="preserve">BUDGET COMPLEMENTAIRE - DM 16/10/25 </t>
  </si>
  <si>
    <t>MONTANT DISPONIBLE POUR LA PRESTATION DE COLLECTE ET DE TRAITEMENT (TTC)</t>
  </si>
  <si>
    <t>MONTANT CP/ COUP DE PROPRE (mai, juin, juillet, août 2025)</t>
  </si>
  <si>
    <t>MONTANT CP/ COUP DE PROPRE (septembre 2025)</t>
  </si>
  <si>
    <t>ORDRES DE SERVICE NON AMIANTES</t>
  </si>
  <si>
    <t>A DATE DU 29-10-2025:</t>
  </si>
  <si>
    <t>124 OS depuis mai 2025 dont:</t>
  </si>
  <si>
    <t>DEVIS:</t>
  </si>
  <si>
    <t>FACTURES:</t>
  </si>
  <si>
    <t>&gt; 3 OS en attente de devis</t>
  </si>
  <si>
    <t xml:space="preserve"> &gt; 51 OS réalisées (en attente émission de factures)</t>
  </si>
  <si>
    <t>&gt; 60 OS en cours de réalisation (factures non émises)</t>
  </si>
  <si>
    <t>&gt; 10 OS en non traitées (en attente instructions CARPF)</t>
  </si>
  <si>
    <t>&gt; 63 mandatées (dépose CHORUS et validation SIGIDURS)</t>
  </si>
  <si>
    <t>&gt; 18 acceptées mais non mandatées (en attente dépose CHORUS pour validation SIGIDURS)</t>
  </si>
  <si>
    <t>ORDRES DE SERVICE SUSPICIONS AMIANTE</t>
  </si>
  <si>
    <t>81 factures reçues depuis mai 2025 dont:</t>
  </si>
  <si>
    <t>&gt; Total estimé: 89 057,75€ HT au 29-10-2025</t>
  </si>
  <si>
    <t>&gt; Total réel déjà payé: 69 567,58€ HT au 29-10-2025</t>
  </si>
  <si>
    <t>&gt; Total réel à venir à payer: 28 797,53€ HT au 29-10-2025</t>
  </si>
  <si>
    <t>Total factures: 98 365,11€ HT au 29-10-2025</t>
  </si>
  <si>
    <t>Total devis: 150 076,97€ HT au 29-10-2025</t>
  </si>
  <si>
    <t>&gt; Total estimé: 61 019,22€ HT au 29-10-2025</t>
  </si>
  <si>
    <t>à venir…</t>
  </si>
  <si>
    <t>REALISE ET VALIDE AU 05/11/2025</t>
  </si>
  <si>
    <t>MONTANT CP/ COUP DE PROPRE (octobre 2025 - hors amiante)</t>
  </si>
  <si>
    <t>EN ATTENTE D'INTERVENTION AU 05/11/2025</t>
  </si>
  <si>
    <t>MONTANT TOTAL REALISE + EN ATTENTE AU 05/11/2025</t>
  </si>
  <si>
    <t>EN ATTENTE D'INTERVENTION (janvier 2026?) + SIGNATURE AVENANT N°2 (décembre 2025)</t>
  </si>
  <si>
    <t>MONTANT DISPONIBLE A DATE**</t>
  </si>
  <si>
    <t>Total devis* OS (TERSEN) réceptionnés sur NEOCITY</t>
  </si>
  <si>
    <r>
      <rPr>
        <u/>
        <sz val="10"/>
        <color theme="1"/>
        <rFont val="Times New Roman"/>
        <family val="1"/>
      </rPr>
      <t>Total devis</t>
    </r>
    <r>
      <rPr>
        <sz val="10"/>
        <color theme="1"/>
        <rFont val="Times New Roman"/>
        <family val="1"/>
      </rPr>
      <t xml:space="preserve">* CP 31 points avérés amiante (TERSEN) 
  </t>
    </r>
  </si>
  <si>
    <r>
      <rPr>
        <u/>
        <sz val="10"/>
        <color theme="1"/>
        <rFont val="Times New Roman"/>
        <family val="1"/>
      </rPr>
      <t>Total devis</t>
    </r>
    <r>
      <rPr>
        <sz val="10"/>
        <color theme="1"/>
        <rFont val="Times New Roman"/>
        <family val="1"/>
      </rPr>
      <t>* OS - 9 signalements avérés (TERSEN)</t>
    </r>
  </si>
  <si>
    <t>BILAN FINANCIER TTC
A DATE DU 05-11-2025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</si>
</sst>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5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i/>
      <sz val="9"/>
      <color theme="1"/>
      <name val="Aptos Narrow"/>
      <family val="2"/>
      <scheme val="minor"/>
    </font>
    <font>
      <b/>
      <u/>
      <sz val="14"/>
      <color theme="3"/>
      <name val="Times New Roman"/>
      <family val="1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u/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1" fillId="2" borderId="0" xfId="0" applyFont="1" applyFill="1" applyAlignment="1">
      <alignment wrapText="1"/>
    </xf>
    <xf numFmtId="0" fontId="9" fillId="0" borderId="0" xfId="0" applyFont="1"/>
    <xf numFmtId="0" fontId="11" fillId="4" borderId="0" xfId="0" applyFont="1" applyFill="1" applyAlignment="1">
      <alignment horizontal="left" vertical="top"/>
    </xf>
    <xf numFmtId="0" fontId="10" fillId="8" borderId="9" xfId="0" applyFont="1" applyFill="1" applyBorder="1"/>
    <xf numFmtId="0" fontId="0" fillId="8" borderId="0" xfId="0" applyFill="1"/>
    <xf numFmtId="0" fontId="0" fillId="8" borderId="10" xfId="0" applyFill="1" applyBorder="1"/>
    <xf numFmtId="0" fontId="0" fillId="8" borderId="9" xfId="0" applyFill="1" applyBorder="1"/>
    <xf numFmtId="0" fontId="10" fillId="8" borderId="0" xfId="0" applyFont="1" applyFill="1"/>
    <xf numFmtId="0" fontId="9" fillId="8" borderId="9" xfId="0" applyFont="1" applyFill="1" applyBorder="1"/>
    <xf numFmtId="0" fontId="10" fillId="7" borderId="9" xfId="0" applyFont="1" applyFill="1" applyBorder="1"/>
    <xf numFmtId="0" fontId="0" fillId="7" borderId="0" xfId="0" applyFill="1"/>
    <xf numFmtId="0" fontId="0" fillId="7" borderId="10" xfId="0" applyFill="1" applyBorder="1"/>
    <xf numFmtId="0" fontId="0" fillId="7" borderId="9" xfId="0" applyFill="1" applyBorder="1"/>
    <xf numFmtId="0" fontId="12" fillId="8" borderId="9" xfId="0" applyFont="1" applyFill="1" applyBorder="1"/>
    <xf numFmtId="0" fontId="13" fillId="7" borderId="9" xfId="0" applyFont="1" applyFill="1" applyBorder="1"/>
    <xf numFmtId="0" fontId="11" fillId="3" borderId="0" xfId="0" applyFont="1" applyFill="1"/>
    <xf numFmtId="0" fontId="14" fillId="0" borderId="0" xfId="0" applyFont="1"/>
    <xf numFmtId="0" fontId="15" fillId="3" borderId="0" xfId="0" applyFont="1" applyFill="1"/>
    <xf numFmtId="0" fontId="12" fillId="9" borderId="11" xfId="0" applyFont="1" applyFill="1" applyBorder="1"/>
    <xf numFmtId="0" fontId="0" fillId="9" borderId="12" xfId="0" applyFill="1" applyBorder="1"/>
    <xf numFmtId="0" fontId="0" fillId="9" borderId="13" xfId="0" applyFill="1" applyBorder="1"/>
    <xf numFmtId="0" fontId="9" fillId="9" borderId="12" xfId="0" applyFont="1" applyFill="1" applyBorder="1"/>
    <xf numFmtId="164" fontId="1" fillId="1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1BE6-429C-4081-A191-ED3316394D9A}">
  <dimension ref="A1:C32"/>
  <sheetViews>
    <sheetView tabSelected="1" workbookViewId="0">
      <pane ySplit="1" topLeftCell="A2" activePane="bottomLeft" state="frozen"/>
      <selection pane="bottomLeft" sqref="A1:B1"/>
    </sheetView>
  </sheetViews>
  <sheetFormatPr baseColWidth="10" defaultRowHeight="14.4" x14ac:dyDescent="0.3"/>
  <cols>
    <col min="1" max="1" width="79.44140625" customWidth="1"/>
    <col min="2" max="2" width="24.88671875" customWidth="1"/>
  </cols>
  <sheetData>
    <row r="1" spans="1:2" ht="56.25" customHeight="1" thickBot="1" x14ac:dyDescent="0.35">
      <c r="A1" s="46" t="s">
        <v>43</v>
      </c>
      <c r="B1" s="47"/>
    </row>
    <row r="2" spans="1:2" x14ac:dyDescent="0.3">
      <c r="A2" s="19"/>
      <c r="B2" s="6">
        <v>2025</v>
      </c>
    </row>
    <row r="3" spans="1:2" x14ac:dyDescent="0.3">
      <c r="A3" s="7" t="s">
        <v>9</v>
      </c>
      <c r="B3" s="8">
        <v>600000</v>
      </c>
    </row>
    <row r="4" spans="1:2" x14ac:dyDescent="0.3">
      <c r="A4" s="7" t="s">
        <v>0</v>
      </c>
      <c r="B4" s="8">
        <v>32000</v>
      </c>
    </row>
    <row r="5" spans="1:2" x14ac:dyDescent="0.3">
      <c r="A5" s="7" t="s">
        <v>1</v>
      </c>
      <c r="B5" s="8">
        <v>6400</v>
      </c>
    </row>
    <row r="6" spans="1:2" x14ac:dyDescent="0.3">
      <c r="A6" s="7" t="s">
        <v>2</v>
      </c>
      <c r="B6" s="8">
        <v>40795.42</v>
      </c>
    </row>
    <row r="7" spans="1:2" x14ac:dyDescent="0.3">
      <c r="A7" s="7" t="s">
        <v>10</v>
      </c>
      <c r="B7" s="8">
        <v>650000</v>
      </c>
    </row>
    <row r="8" spans="1:2" ht="27.6" x14ac:dyDescent="0.3">
      <c r="A8" s="1" t="s">
        <v>11</v>
      </c>
      <c r="B8" s="10">
        <f>B3-B4-B5-B6+B7</f>
        <v>1170804.58</v>
      </c>
    </row>
    <row r="9" spans="1:2" ht="22.5" customHeight="1" x14ac:dyDescent="0.3">
      <c r="A9" s="5"/>
      <c r="B9" s="9"/>
    </row>
    <row r="10" spans="1:2" x14ac:dyDescent="0.3">
      <c r="A10" s="11" t="s">
        <v>34</v>
      </c>
      <c r="B10" s="12">
        <f>B11+B12+B13+B14</f>
        <v>783507.25</v>
      </c>
    </row>
    <row r="11" spans="1:2" x14ac:dyDescent="0.3">
      <c r="A11" s="2" t="s">
        <v>12</v>
      </c>
      <c r="B11" s="13">
        <v>348140.63</v>
      </c>
    </row>
    <row r="12" spans="1:2" x14ac:dyDescent="0.3">
      <c r="A12" s="2" t="s">
        <v>13</v>
      </c>
      <c r="B12" s="13">
        <v>122778.11</v>
      </c>
    </row>
    <row r="13" spans="1:2" x14ac:dyDescent="0.3">
      <c r="A13" s="2" t="s">
        <v>35</v>
      </c>
      <c r="B13" s="13">
        <v>162328.98000000001</v>
      </c>
    </row>
    <row r="14" spans="1:2" x14ac:dyDescent="0.3">
      <c r="A14" s="2" t="s">
        <v>3</v>
      </c>
      <c r="B14" s="13">
        <v>150259.53</v>
      </c>
    </row>
    <row r="15" spans="1:2" ht="22.5" customHeight="1" x14ac:dyDescent="0.3">
      <c r="A15" s="5"/>
      <c r="B15" s="9"/>
    </row>
    <row r="16" spans="1:2" ht="22.5" customHeight="1" x14ac:dyDescent="0.3">
      <c r="A16" s="42" t="s">
        <v>36</v>
      </c>
      <c r="B16" s="12">
        <f>B17</f>
        <v>149930.94</v>
      </c>
    </row>
    <row r="17" spans="1:3" ht="22.5" customHeight="1" x14ac:dyDescent="0.3">
      <c r="A17" s="2" t="s">
        <v>40</v>
      </c>
      <c r="B17" s="13">
        <v>149930.94</v>
      </c>
    </row>
    <row r="18" spans="1:3" ht="22.5" customHeight="1" x14ac:dyDescent="0.3">
      <c r="A18" s="5"/>
      <c r="B18" s="9"/>
    </row>
    <row r="19" spans="1:3" ht="51.75" customHeight="1" x14ac:dyDescent="0.3">
      <c r="A19" s="44" t="s">
        <v>38</v>
      </c>
      <c r="B19" s="12">
        <f>SUM(B20:B21)</f>
        <v>547413.65</v>
      </c>
    </row>
    <row r="20" spans="1:3" ht="20.25" customHeight="1" x14ac:dyDescent="0.3">
      <c r="A20" s="43" t="s">
        <v>41</v>
      </c>
      <c r="B20" s="41">
        <v>440128.02</v>
      </c>
      <c r="C20" s="45"/>
    </row>
    <row r="21" spans="1:3" s="20" customFormat="1" x14ac:dyDescent="0.3">
      <c r="A21" s="43" t="s">
        <v>42</v>
      </c>
      <c r="B21" s="41">
        <v>107285.63</v>
      </c>
    </row>
    <row r="22" spans="1:3" x14ac:dyDescent="0.3">
      <c r="A22" s="5"/>
      <c r="B22" s="9"/>
    </row>
    <row r="23" spans="1:3" x14ac:dyDescent="0.3">
      <c r="A23" s="3" t="s">
        <v>37</v>
      </c>
      <c r="B23" s="14">
        <f>B10+B16</f>
        <v>933438.19</v>
      </c>
    </row>
    <row r="24" spans="1:3" x14ac:dyDescent="0.3">
      <c r="A24" s="15" t="s">
        <v>39</v>
      </c>
      <c r="B24" s="16">
        <f>B8-B23</f>
        <v>237366.39000000013</v>
      </c>
    </row>
    <row r="25" spans="1:3" x14ac:dyDescent="0.3">
      <c r="A25" s="17"/>
      <c r="B25" s="17"/>
    </row>
    <row r="26" spans="1:3" ht="27.6" hidden="1" x14ac:dyDescent="0.3">
      <c r="A26" s="3" t="s">
        <v>7</v>
      </c>
      <c r="B26" s="16">
        <v>588606.16</v>
      </c>
    </row>
    <row r="27" spans="1:3" hidden="1" x14ac:dyDescent="0.3">
      <c r="A27" s="17"/>
      <c r="B27" s="17"/>
    </row>
    <row r="28" spans="1:3" hidden="1" x14ac:dyDescent="0.3">
      <c r="A28" s="4" t="s">
        <v>8</v>
      </c>
      <c r="B28" s="16">
        <f>B26+2157571.36</f>
        <v>2746177.52</v>
      </c>
    </row>
    <row r="29" spans="1:3" ht="56.4" hidden="1" customHeight="1" x14ac:dyDescent="0.3">
      <c r="A29" s="48" t="s">
        <v>6</v>
      </c>
      <c r="B29" s="49"/>
    </row>
    <row r="31" spans="1:3" ht="24.75" customHeight="1" x14ac:dyDescent="0.3">
      <c r="A31" s="18" t="s">
        <v>4</v>
      </c>
    </row>
    <row r="32" spans="1:3" hidden="1" x14ac:dyDescent="0.3">
      <c r="A32" s="18" t="s">
        <v>5</v>
      </c>
    </row>
  </sheetData>
  <mergeCells count="2">
    <mergeCell ref="A1:B1"/>
    <mergeCell ref="A29:B29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D5A0-8DF9-438A-B8D0-8E0F89D19BFD}">
  <dimension ref="A1:K36"/>
  <sheetViews>
    <sheetView workbookViewId="0">
      <pane ySplit="1" topLeftCell="A2" activePane="bottomLeft" state="frozen"/>
      <selection pane="bottomLeft" activeCell="G37" sqref="G37"/>
    </sheetView>
  </sheetViews>
  <sheetFormatPr baseColWidth="10" defaultRowHeight="14.4" x14ac:dyDescent="0.3"/>
  <cols>
    <col min="3" max="3" width="58.109375" customWidth="1"/>
  </cols>
  <sheetData>
    <row r="1" spans="1:11" ht="56.25" customHeight="1" x14ac:dyDescent="0.3"/>
    <row r="2" spans="1:11" ht="15.6" x14ac:dyDescent="0.3">
      <c r="A2" s="21" t="s">
        <v>14</v>
      </c>
      <c r="B2" s="21"/>
      <c r="C2" s="21"/>
      <c r="E2" s="34" t="s">
        <v>25</v>
      </c>
      <c r="F2" s="34"/>
      <c r="G2" s="34"/>
      <c r="H2" s="34"/>
      <c r="I2" s="35"/>
      <c r="J2" s="35"/>
      <c r="K2" s="35"/>
    </row>
    <row r="3" spans="1:11" ht="15.6" x14ac:dyDescent="0.3">
      <c r="A3" s="21" t="s">
        <v>15</v>
      </c>
      <c r="B3" s="21"/>
      <c r="C3" s="21"/>
      <c r="E3" s="36" t="s">
        <v>33</v>
      </c>
      <c r="F3" s="34"/>
      <c r="G3" s="34"/>
      <c r="H3" s="34"/>
      <c r="I3" s="35"/>
      <c r="J3" s="35"/>
      <c r="K3" s="35"/>
    </row>
    <row r="4" spans="1:11" ht="16.2" thickBot="1" x14ac:dyDescent="0.35">
      <c r="E4" s="35"/>
      <c r="F4" s="35"/>
      <c r="G4" s="35"/>
      <c r="H4" s="35"/>
      <c r="I4" s="35"/>
      <c r="J4" s="35"/>
      <c r="K4" s="35"/>
    </row>
    <row r="5" spans="1:11" ht="15.6" x14ac:dyDescent="0.3">
      <c r="A5" s="50" t="s">
        <v>17</v>
      </c>
      <c r="B5" s="51"/>
      <c r="C5" s="52"/>
      <c r="E5" s="35"/>
      <c r="F5" s="35"/>
      <c r="G5" s="35"/>
      <c r="H5" s="35"/>
      <c r="I5" s="35"/>
      <c r="J5" s="35"/>
      <c r="K5" s="35"/>
    </row>
    <row r="6" spans="1:11" ht="15.6" x14ac:dyDescent="0.3">
      <c r="A6" s="22" t="s">
        <v>16</v>
      </c>
      <c r="B6" s="23"/>
      <c r="C6" s="24"/>
      <c r="E6" s="35"/>
      <c r="F6" s="35"/>
      <c r="G6" s="35"/>
      <c r="H6" s="35"/>
      <c r="I6" s="35"/>
      <c r="J6" s="35"/>
      <c r="K6" s="35"/>
    </row>
    <row r="7" spans="1:11" ht="15.6" x14ac:dyDescent="0.3">
      <c r="A7" s="25" t="s">
        <v>20</v>
      </c>
      <c r="B7" s="23"/>
      <c r="C7" s="24"/>
      <c r="E7" s="35"/>
      <c r="F7" s="35"/>
      <c r="G7" s="35"/>
      <c r="H7" s="35"/>
      <c r="I7" s="35"/>
      <c r="J7" s="35"/>
      <c r="K7" s="35"/>
    </row>
    <row r="8" spans="1:11" ht="15.6" x14ac:dyDescent="0.3">
      <c r="A8" s="32" t="s">
        <v>32</v>
      </c>
      <c r="B8" s="26"/>
      <c r="C8" s="24"/>
      <c r="E8" s="35"/>
      <c r="F8" s="35"/>
      <c r="G8" s="35"/>
      <c r="H8" s="35"/>
      <c r="I8" s="35"/>
      <c r="J8" s="35"/>
      <c r="K8" s="35"/>
    </row>
    <row r="9" spans="1:11" ht="15.6" x14ac:dyDescent="0.3">
      <c r="A9" s="25"/>
      <c r="B9" s="23"/>
      <c r="C9" s="24"/>
      <c r="E9" s="35"/>
      <c r="F9" s="35"/>
      <c r="G9" s="35"/>
      <c r="H9" s="35"/>
      <c r="I9" s="35"/>
      <c r="J9" s="35"/>
      <c r="K9" s="35"/>
    </row>
    <row r="10" spans="1:11" ht="15.6" x14ac:dyDescent="0.3">
      <c r="A10" s="25" t="s">
        <v>21</v>
      </c>
      <c r="B10" s="23"/>
      <c r="C10" s="24"/>
      <c r="E10" s="35"/>
      <c r="F10" s="35"/>
      <c r="G10" s="35"/>
      <c r="H10" s="35"/>
      <c r="I10" s="35"/>
      <c r="J10" s="35"/>
      <c r="K10" s="35"/>
    </row>
    <row r="11" spans="1:11" ht="15.6" x14ac:dyDescent="0.3">
      <c r="A11" s="32" t="s">
        <v>27</v>
      </c>
      <c r="B11" s="23"/>
      <c r="C11" s="24"/>
      <c r="E11" s="35"/>
      <c r="F11" s="35"/>
      <c r="G11" s="35"/>
      <c r="H11" s="35"/>
      <c r="I11" s="35"/>
      <c r="J11" s="35"/>
      <c r="K11" s="35"/>
    </row>
    <row r="12" spans="1:11" ht="22.5" customHeight="1" x14ac:dyDescent="0.3">
      <c r="A12" s="27" t="s">
        <v>19</v>
      </c>
      <c r="B12" s="23"/>
      <c r="C12" s="24"/>
      <c r="E12" s="35"/>
      <c r="F12" s="35"/>
      <c r="G12" s="35"/>
      <c r="H12" s="35"/>
      <c r="I12" s="35"/>
      <c r="J12" s="35"/>
      <c r="K12" s="35"/>
    </row>
    <row r="13" spans="1:11" ht="12.75" customHeight="1" x14ac:dyDescent="0.3">
      <c r="A13" s="27" t="s">
        <v>22</v>
      </c>
      <c r="B13" s="23"/>
      <c r="C13" s="24"/>
      <c r="E13" s="35"/>
      <c r="F13" s="35"/>
      <c r="G13" s="35"/>
      <c r="H13" s="35"/>
      <c r="I13" s="35"/>
      <c r="J13" s="35"/>
      <c r="K13" s="35"/>
    </row>
    <row r="14" spans="1:11" ht="12.75" customHeight="1" x14ac:dyDescent="0.3">
      <c r="A14" s="27"/>
      <c r="B14" s="23"/>
      <c r="C14" s="24"/>
      <c r="E14" s="35"/>
      <c r="F14" s="35"/>
      <c r="G14" s="35"/>
      <c r="H14" s="35"/>
      <c r="I14" s="35"/>
      <c r="J14" s="35"/>
      <c r="K14" s="35"/>
    </row>
    <row r="15" spans="1:11" ht="16.2" thickBot="1" x14ac:dyDescent="0.35">
      <c r="A15" s="37" t="s">
        <v>31</v>
      </c>
      <c r="B15" s="38"/>
      <c r="C15" s="39"/>
      <c r="E15" s="35"/>
      <c r="F15" s="35"/>
      <c r="G15" s="35"/>
      <c r="H15" s="35"/>
      <c r="I15" s="35"/>
      <c r="J15" s="35"/>
      <c r="K15" s="35"/>
    </row>
    <row r="16" spans="1:11" ht="16.2" thickBot="1" x14ac:dyDescent="0.35">
      <c r="E16" s="35"/>
      <c r="F16" s="35"/>
      <c r="G16" s="35"/>
      <c r="H16" s="35"/>
      <c r="I16" s="35"/>
      <c r="J16" s="35"/>
      <c r="K16" s="35"/>
    </row>
    <row r="17" spans="1:11" ht="15.6" x14ac:dyDescent="0.3">
      <c r="A17" s="53" t="s">
        <v>18</v>
      </c>
      <c r="B17" s="54"/>
      <c r="C17" s="55"/>
      <c r="E17" s="35"/>
      <c r="F17" s="35"/>
      <c r="G17" s="35"/>
      <c r="H17" s="35"/>
      <c r="I17" s="35"/>
      <c r="J17" s="35"/>
      <c r="K17" s="35"/>
    </row>
    <row r="18" spans="1:11" ht="17.25" customHeight="1" x14ac:dyDescent="0.3">
      <c r="A18" s="28" t="s">
        <v>26</v>
      </c>
      <c r="B18" s="29"/>
      <c r="C18" s="30"/>
    </row>
    <row r="19" spans="1:11" x14ac:dyDescent="0.3">
      <c r="A19" s="31" t="s">
        <v>23</v>
      </c>
      <c r="B19" s="29"/>
      <c r="C19" s="30"/>
    </row>
    <row r="20" spans="1:11" x14ac:dyDescent="0.3">
      <c r="A20" s="33" t="s">
        <v>28</v>
      </c>
      <c r="B20" s="29"/>
      <c r="C20" s="30"/>
    </row>
    <row r="21" spans="1:11" x14ac:dyDescent="0.3">
      <c r="A21" s="31"/>
      <c r="B21" s="29"/>
      <c r="C21" s="30"/>
    </row>
    <row r="22" spans="1:11" s="20" customFormat="1" x14ac:dyDescent="0.3">
      <c r="A22" s="31" t="s">
        <v>24</v>
      </c>
      <c r="B22" s="29"/>
      <c r="C22" s="30"/>
      <c r="D22"/>
      <c r="E22"/>
      <c r="F22"/>
      <c r="G22"/>
      <c r="H22"/>
      <c r="I22"/>
      <c r="J22"/>
    </row>
    <row r="23" spans="1:11" x14ac:dyDescent="0.3">
      <c r="A23" s="33" t="s">
        <v>29</v>
      </c>
      <c r="B23" s="29"/>
      <c r="C23" s="30"/>
    </row>
    <row r="24" spans="1:11" x14ac:dyDescent="0.3">
      <c r="A24" s="31"/>
      <c r="B24" s="29"/>
      <c r="C24" s="30"/>
    </row>
    <row r="25" spans="1:11" ht="15" thickBot="1" x14ac:dyDescent="0.35">
      <c r="A25" s="37" t="s">
        <v>30</v>
      </c>
      <c r="B25" s="40"/>
      <c r="C25" s="39"/>
    </row>
    <row r="30" spans="1:11" hidden="1" x14ac:dyDescent="0.3"/>
    <row r="31" spans="1:11" hidden="1" x14ac:dyDescent="0.3"/>
    <row r="32" spans="1:11" hidden="1" x14ac:dyDescent="0.3"/>
    <row r="33" ht="56.4" hidden="1" customHeight="1" x14ac:dyDescent="0.3"/>
    <row r="35" ht="24.75" customHeight="1" x14ac:dyDescent="0.3"/>
    <row r="36" hidden="1" x14ac:dyDescent="0.3"/>
  </sheetData>
  <mergeCells count="2">
    <mergeCell ref="A5:C5"/>
    <mergeCell ref="A17:C17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Synthèse financière 05-11-2025</vt:lpstr>
      <vt:lpstr>Détail au 29-10-2025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2025-10-14T12:27:20Z</cp:lastPrinted>
  <dcterms:created xsi:type="dcterms:W3CDTF">2025-10-10T13:38:30Z</dcterms:created>
  <dcterms:modified xsi:type="dcterms:W3CDTF">2025-11-07T01:03:27Z</dcterms:modified>
</cp:coreProperties>
</file>