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6- SUIVI DU MARCHE GESTION DS 25COLDTV01\03- GESTION DES PROCESSUS ET FINANCES\02- ECHANGES CARPF\2026\SEMAINE 10\"/>
    </mc:Choice>
  </mc:AlternateContent>
  <xr:revisionPtr revIDLastSave="0" documentId="13_ncr:1_{2C0DC8AD-E8C0-4F89-A608-C44C774C618E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UIVI FINANCIER SIGIDUR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8" l="1"/>
  <c r="B41" i="8"/>
  <c r="B35" i="8"/>
  <c r="B28" i="8"/>
  <c r="B38" i="8"/>
  <c r="B16" i="8"/>
  <c r="B8" i="8" l="1"/>
  <c r="B37" i="8" l="1"/>
  <c r="B11" i="8" l="1"/>
  <c r="B32" i="8" s="1"/>
  <c r="B31" i="8" l="1"/>
</calcChain>
</file>

<file path=xl/sharedStrings.xml><?xml version="1.0" encoding="utf-8"?>
<sst xmlns="http://schemas.openxmlformats.org/spreadsheetml/2006/main" count="42" uniqueCount="36">
  <si>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</si>
  <si>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</si>
  <si>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</si>
  <si>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</si>
  <si>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</si>
  <si>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</si>
  <si>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</si>
  <si>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</si>
  <si>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</si>
  <si>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</si>
  <si>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</si>
  <si>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</si>
  <si>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</si>
  <si>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</si>
  <si>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Facture décembre 2025 (TERSEN)</t>
  </si>
  <si>
    <t>Facture octobre 2025 (AMIANTE TERSEN)</t>
  </si>
  <si>
    <t>Facture novembre 2025 (AMIANTE TERSEN)</t>
  </si>
  <si>
    <t>Facture décembre 2025 (TERSEN prorata)</t>
  </si>
  <si>
    <t>Facture décembre 2025 (TERRES ISDND TERSEN)</t>
  </si>
  <si>
    <t>1 facture en attente dépôt CHORUS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</si>
  <si>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</si>
  <si>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</si>
  <si>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</si>
  <si>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</si>
  <si>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Montant des devis - Phase "Ordres de service" (TERSEN)</t>
  </si>
  <si>
    <t>159 factures mandatées</t>
  </si>
  <si>
    <t>13 factures mandatées</t>
  </si>
  <si>
    <t>Bilan financier à date du 06-03-2026</t>
  </si>
  <si>
    <t>42 factures mandatées à date du 06-03-2026</t>
  </si>
  <si>
    <t>5 factures mandatées à date du 06-03-2026</t>
  </si>
  <si>
    <t>Disponible prévisionnel 2026 à date du 06-03-2026</t>
  </si>
  <si>
    <t>Disponible réel 2026 à date du 06-03-2026</t>
  </si>
  <si>
    <t>Dépenses engagées prévisionnelles 2026 à date du 06-03-2026</t>
  </si>
  <si>
    <t>Réel facturé 2026 à date du 06-03-2026</t>
  </si>
  <si>
    <t>Total cumulé 2025 + 2026 à date du 06-03-2026</t>
  </si>
  <si>
    <t>135 devis reçus à date du 06-03-2026 (dont 2 en attente d'instructions CARPF)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</si>
</sst>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0" fillId="2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2" fillId="7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Q92"/>
  <sheetViews>
    <sheetView tabSelected="1" topLeftCell="A19" zoomScaleNormal="100" workbookViewId="0">
      <selection activeCell="B37" sqref="B37"/>
    </sheetView>
  </sheetViews>
  <sheetFormatPr baseColWidth="10" defaultRowHeight="14.4" x14ac:dyDescent="0.3"/>
  <cols>
    <col min="1" max="1" width="64.88671875" style="21" customWidth="1"/>
    <col min="2" max="2" width="22.109375" customWidth="1"/>
    <col min="3" max="3" width="63.5546875" customWidth="1"/>
    <col min="5" max="5" width="12.88671875" bestFit="1" customWidth="1"/>
  </cols>
  <sheetData>
    <row r="1" spans="1:43" ht="54.75" customHeight="1" x14ac:dyDescent="0.3">
      <c r="A1" s="50" t="s">
        <v>27</v>
      </c>
      <c r="B1" s="5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3">
      <c r="A2" s="28"/>
      <c r="B2" s="29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3">
      <c r="A3" s="5" t="s">
        <v>10</v>
      </c>
      <c r="B3" s="6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3">
      <c r="A4" s="5" t="s">
        <v>3</v>
      </c>
      <c r="B4" s="6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3">
      <c r="A5" s="5" t="s">
        <v>4</v>
      </c>
      <c r="B5" s="6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3">
      <c r="A6" s="5" t="s">
        <v>5</v>
      </c>
      <c r="B6" s="6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5" t="s">
        <v>6</v>
      </c>
      <c r="B7" s="6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3">
      <c r="A8" s="8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3">
      <c r="A9" s="34"/>
      <c r="B9" s="35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3">
      <c r="A10" s="9" t="s">
        <v>9</v>
      </c>
      <c r="B10" s="7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3">
      <c r="A11" s="9" t="s">
        <v>11</v>
      </c>
      <c r="B11" s="7">
        <f>B37+B10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3">
      <c r="A12" s="12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A13" s="29">
        <v>2025</v>
      </c>
      <c r="B13" s="29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A14" s="15" t="s">
        <v>21</v>
      </c>
      <c r="B14" s="16">
        <v>996503.7</v>
      </c>
      <c r="C14" s="3" t="s">
        <v>26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15" t="s">
        <v>22</v>
      </c>
      <c r="B15" s="16">
        <v>244816.22</v>
      </c>
      <c r="C15" s="3" t="s">
        <v>25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3">
      <c r="A16" s="48" t="s">
        <v>20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3">
      <c r="B17" s="2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3">
      <c r="A18" s="30">
        <v>2026</v>
      </c>
      <c r="B18" s="31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15" customHeight="1" x14ac:dyDescent="0.3">
      <c r="A19" s="19" t="s">
        <v>23</v>
      </c>
      <c r="B19" s="14">
        <v>327566.7</v>
      </c>
      <c r="C19" s="51" t="s">
        <v>29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" customHeight="1" x14ac:dyDescent="0.3">
      <c r="A20" s="40" t="s">
        <v>15</v>
      </c>
      <c r="B20" s="39">
        <v>26699.93</v>
      </c>
      <c r="C20" s="5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3">
      <c r="A21" s="41" t="s">
        <v>15</v>
      </c>
      <c r="B21" s="38">
        <v>98643.34</v>
      </c>
      <c r="C21" s="5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3">
      <c r="A22" s="41" t="s">
        <v>16</v>
      </c>
      <c r="B22" s="38">
        <v>72881.94</v>
      </c>
      <c r="C22" s="5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3">
      <c r="A23" s="41" t="s">
        <v>14</v>
      </c>
      <c r="B23" s="38">
        <v>29993.3</v>
      </c>
      <c r="C23" s="5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3">
      <c r="A24" s="37" t="s">
        <v>17</v>
      </c>
      <c r="B24" s="38">
        <v>78948.19</v>
      </c>
      <c r="C24" s="5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3">
      <c r="A25" s="37" t="s">
        <v>18</v>
      </c>
      <c r="B25" s="38">
        <v>20400</v>
      </c>
      <c r="C25" s="45" t="s">
        <v>19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3">
      <c r="A26" s="11" t="s">
        <v>24</v>
      </c>
      <c r="B26" s="10">
        <v>325482.38</v>
      </c>
      <c r="C26" s="42" t="s">
        <v>35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3">
      <c r="A27" s="11" t="s">
        <v>22</v>
      </c>
      <c r="B27" s="10">
        <v>76810.3</v>
      </c>
      <c r="C27" s="42" t="s">
        <v>28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3">
      <c r="A28" s="47" t="s">
        <v>20</v>
      </c>
      <c r="B28" s="7">
        <f>B19+B26+B27</f>
        <v>729859.38000000012</v>
      </c>
      <c r="C28" s="4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3">
      <c r="A29" s="46"/>
      <c r="B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3">
      <c r="A30" s="28"/>
      <c r="B30" s="31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3">
      <c r="A31" s="43" t="s">
        <v>30</v>
      </c>
      <c r="B31" s="44">
        <f>B11-B19-B26-B27</f>
        <v>699625.28000000014</v>
      </c>
      <c r="C31" s="4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3">
      <c r="A32" s="43" t="s">
        <v>31</v>
      </c>
      <c r="B32" s="44">
        <f>B11-B19-B27</f>
        <v>1025107.6600000001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3">
      <c r="A33" s="24"/>
      <c r="B33" s="2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3">
      <c r="A34" s="32"/>
      <c r="B34" s="33" t="s">
        <v>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3">
      <c r="A35" s="22" t="s">
        <v>32</v>
      </c>
      <c r="B35" s="14">
        <f>B19+B26+B27</f>
        <v>729859.38000000012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3">
      <c r="A36" s="22" t="s">
        <v>33</v>
      </c>
      <c r="B36" s="14">
        <f>B27+B19</f>
        <v>404377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3">
      <c r="A37" s="20" t="s">
        <v>12</v>
      </c>
      <c r="B37" s="27">
        <f>B8-B14-B15</f>
        <v>-70515.33999999988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3">
      <c r="A38" s="20" t="s">
        <v>7</v>
      </c>
      <c r="B38" s="18">
        <f>B14+B15</f>
        <v>1241319.92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3">
      <c r="A39" s="22" t="s">
        <v>8</v>
      </c>
      <c r="B39" s="17">
        <v>327566.7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3">
      <c r="A41" s="36" t="s">
        <v>34</v>
      </c>
      <c r="B41" s="4">
        <f>B38+B36</f>
        <v>1645696.92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3">
      <c r="A42" s="2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3">
      <c r="A43" s="2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3">
      <c r="A44" s="2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3">
      <c r="A45" s="2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3">
      <c r="A46" s="2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3">
      <c r="A47" s="2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3">
      <c r="A48" s="2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3">
      <c r="A49" s="2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3">
      <c r="A50" s="2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3">
      <c r="A51" s="2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3">
      <c r="A52" s="2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3">
      <c r="A53" s="2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3">
      <c r="A54" s="2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3">
      <c r="A55" s="2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3">
      <c r="A56" s="2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3">
      <c r="A57" s="2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3">
      <c r="A58" s="2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3">
      <c r="A59" s="2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3">
      <c r="A60" s="2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3">
      <c r="A61" s="2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3">
      <c r="A62" s="2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3">
      <c r="A63" s="2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3">
      <c r="A64" s="2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3">
      <c r="A65" s="2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3">
      <c r="A66" s="2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3">
      <c r="A67" s="2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3">
      <c r="A68" s="2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3">
      <c r="A69" s="2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3">
      <c r="A70" s="2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3">
      <c r="A71" s="2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3">
      <c r="A72" s="2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3">
      <c r="A73" s="2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3">
      <c r="A74" s="2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3">
      <c r="A75" s="2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3">
      <c r="A76" s="2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3">
      <c r="A77" s="2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3">
      <c r="A78" s="2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3">
      <c r="A79" s="2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3">
      <c r="A80" s="2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x14ac:dyDescent="0.3">
      <c r="A81" s="2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3">
      <c r="A82" s="2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x14ac:dyDescent="0.3">
      <c r="A83" s="2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x14ac:dyDescent="0.3">
      <c r="A84" s="2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x14ac:dyDescent="0.3">
      <c r="A85" s="2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3">
      <c r="A86" s="2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3">
      <c r="A87" s="2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x14ac:dyDescent="0.3">
      <c r="A88" s="2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x14ac:dyDescent="0.3">
      <c r="A89" s="2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x14ac:dyDescent="0.3">
      <c r="A90" s="2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x14ac:dyDescent="0.3">
      <c r="A91" s="2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x14ac:dyDescent="0.3">
      <c r="C92" s="1"/>
      <c r="D92" s="1"/>
      <c r="E92" s="1"/>
    </row>
  </sheetData>
  <mergeCells count="2">
    <mergeCell ref="A1:B1"/>
    <mergeCell ref="C19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2026-03-06T10:02:11Z</dcterms:modified>
</cp:coreProperties>
</file>