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SEMAINE 17\"/>
    </mc:Choice>
  </mc:AlternateContent>
  <xr:revisionPtr revIDLastSave="0" documentId="13_ncr:1_{78792859-7047-4646-B277-48BA91277586}" xr6:coauthVersionLast="47" xr6:coauthVersionMax="47" xr10:uidLastSave="{00000000-0000-0000-0000-000000000000}"/>
  <bookViews>
    <workbookView xWindow="2232" yWindow="4716" windowWidth="17280" windowHeight="8964" xr2:uid="{EB3BBB2E-5220-4496-9D69-7232854420F1}"/>
  </bookViews>
  <sheets>
    <sheet name="SUIVI FINANCIER SIGIDUR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8" l="1"/>
  <c r="B35" i="8"/>
  <c r="B41" i="8"/>
  <c r="B36" i="8" l="1"/>
  <c r="B28" i="8"/>
  <c r="B38" i="8"/>
  <c r="B16" i="8"/>
  <c r="B8" i="8" l="1"/>
  <c r="B37" i="8" l="1"/>
  <c r="B11" i="8" l="1"/>
  <c r="B32" i="8" s="1"/>
</calcChain>
</file>

<file path=xl/sharedStrings.xml><?xml version="1.0" encoding="utf-8"?>
<sst xmlns="http://schemas.openxmlformats.org/spreadsheetml/2006/main" count="36" uniqueCount="30">
  <si>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</si>
  <si>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</si>
  <si>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</si>
  <si>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</si>
  <si>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</si>
  <si>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</si>
  <si>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</si>
  <si>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</si>
  <si>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</si>
  <si>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</si>
  <si>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</si>
  <si>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</si>
  <si>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</si>
  <si>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</si>
  <si>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Facture décembre 2025 (TERSEN)</t>
  </si>
  <si>
    <t>Facture octobre 2025 (AMIANTE TERSEN)</t>
  </si>
  <si>
    <t>Facture novembre 2025 (AMIANTE TERSEN)</t>
  </si>
  <si>
    <t>Facture décembre 2025 (TERSEN prorata)</t>
  </si>
  <si>
    <t>Facture décembre 2025 (TERRES ISDND TERSEN)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</si>
  <si>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</si>
  <si>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</si>
  <si>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</si>
  <si>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</si>
  <si>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Montant des devis - Phase "Ordres de service" (TERSEN)</t>
  </si>
  <si>
    <t>Bilan financier à date du 24-04-2026</t>
  </si>
  <si>
    <t xml:space="preserve">Réel facturé 2026 à date </t>
  </si>
  <si>
    <t xml:space="preserve">Dépenses engagées prévisionnelles 2026 à date </t>
  </si>
  <si>
    <t>Total cumulé 2025 + 2026 à date</t>
  </si>
  <si>
    <t>Disponible prévisionnel 2026 à date</t>
  </si>
  <si>
    <t>Disponible réel 2026 à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</si>
</sst>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164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/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P92"/>
  <sheetViews>
    <sheetView tabSelected="1" topLeftCell="A25" zoomScaleNormal="100" workbookViewId="0">
      <selection activeCell="E31" sqref="E31"/>
    </sheetView>
  </sheetViews>
  <sheetFormatPr baseColWidth="10" defaultRowHeight="14.4" x14ac:dyDescent="0.3"/>
  <cols>
    <col min="1" max="1" width="64.88671875" style="20" customWidth="1"/>
    <col min="2" max="2" width="22.109375" customWidth="1"/>
    <col min="4" max="4" width="12.88671875" bestFit="1" customWidth="1"/>
  </cols>
  <sheetData>
    <row r="1" spans="1:42" ht="54.75" customHeight="1" x14ac:dyDescent="0.3">
      <c r="A1" s="47" t="s">
        <v>24</v>
      </c>
      <c r="B1" s="4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3">
      <c r="A2" s="27"/>
      <c r="B2" s="28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3">
      <c r="A3" s="4" t="s">
        <v>10</v>
      </c>
      <c r="B3" s="5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3">
      <c r="A4" s="4" t="s">
        <v>3</v>
      </c>
      <c r="B4" s="5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3">
      <c r="A5" s="4" t="s">
        <v>4</v>
      </c>
      <c r="B5" s="5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3">
      <c r="A6" s="4" t="s">
        <v>5</v>
      </c>
      <c r="B6" s="5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3">
      <c r="A7" s="4" t="s">
        <v>6</v>
      </c>
      <c r="B7" s="5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3">
      <c r="A8" s="7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3">
      <c r="A9" s="33"/>
      <c r="B9" s="34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3">
      <c r="A10" s="8" t="s">
        <v>9</v>
      </c>
      <c r="B10" s="6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3">
      <c r="A11" s="8" t="s">
        <v>11</v>
      </c>
      <c r="B11" s="6">
        <f>B37+B10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3">
      <c r="A12" s="11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3">
      <c r="A13" s="28">
        <v>2025</v>
      </c>
      <c r="B13" s="28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3">
      <c r="A14" s="14" t="s">
        <v>20</v>
      </c>
      <c r="B14" s="15">
        <v>996503.7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3">
      <c r="A15" s="14" t="s">
        <v>21</v>
      </c>
      <c r="B15" s="15">
        <v>244816.22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3">
      <c r="A16" s="45" t="s">
        <v>19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3">
      <c r="B17" s="2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3">
      <c r="A18" s="29">
        <v>2026</v>
      </c>
      <c r="B18" s="30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x14ac:dyDescent="0.3">
      <c r="A19" s="18" t="s">
        <v>22</v>
      </c>
      <c r="B19" s="13">
        <v>327566.7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5" customHeight="1" x14ac:dyDescent="0.3">
      <c r="A20" s="39" t="s">
        <v>15</v>
      </c>
      <c r="B20" s="38">
        <v>26699.93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3">
      <c r="A21" s="40" t="s">
        <v>15</v>
      </c>
      <c r="B21" s="37">
        <v>98643.34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3">
      <c r="A22" s="40" t="s">
        <v>16</v>
      </c>
      <c r="B22" s="37">
        <v>72881.94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3">
      <c r="A23" s="40" t="s">
        <v>14</v>
      </c>
      <c r="B23" s="37">
        <v>29993.3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3">
      <c r="A24" s="36" t="s">
        <v>17</v>
      </c>
      <c r="B24" s="37">
        <v>78948.19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3">
      <c r="A25" s="36" t="s">
        <v>18</v>
      </c>
      <c r="B25" s="37">
        <v>20400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3">
      <c r="A26" s="10" t="s">
        <v>23</v>
      </c>
      <c r="B26" s="9">
        <v>443056.55</v>
      </c>
      <c r="C26" s="4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3">
      <c r="A27" s="10" t="s">
        <v>21</v>
      </c>
      <c r="B27" s="9">
        <v>76810.3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3">
      <c r="A28" s="44" t="s">
        <v>19</v>
      </c>
      <c r="B28" s="6">
        <f>B19+B26+B27</f>
        <v>847433.55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3">
      <c r="A29" s="43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3">
      <c r="A30" s="27"/>
      <c r="B30" s="30" t="s">
        <v>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3">
      <c r="A31" s="41" t="s">
        <v>28</v>
      </c>
      <c r="B31" s="42">
        <f>B11-B19-B26-B27</f>
        <v>582051.1100000001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3">
      <c r="A32" s="41" t="s">
        <v>29</v>
      </c>
      <c r="B32" s="42">
        <f>B11-B19-B27</f>
        <v>1025107.6600000001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3">
      <c r="A33" s="23"/>
      <c r="B33" s="2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3">
      <c r="A34" s="31"/>
      <c r="B34" s="32" t="s">
        <v>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3">
      <c r="A35" s="21" t="s">
        <v>26</v>
      </c>
      <c r="B35" s="13">
        <f>B19+B26+B27</f>
        <v>847433.55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3">
      <c r="A36" s="21" t="s">
        <v>25</v>
      </c>
      <c r="B36" s="13">
        <f>B27+B19</f>
        <v>404377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3">
      <c r="A37" s="19" t="s">
        <v>12</v>
      </c>
      <c r="B37" s="26">
        <f>B8-B14-B15</f>
        <v>-70515.33999999988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3">
      <c r="A38" s="19" t="s">
        <v>7</v>
      </c>
      <c r="B38" s="17">
        <f>B14+B15</f>
        <v>1241319.92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3">
      <c r="A39" s="21" t="s">
        <v>8</v>
      </c>
      <c r="B39" s="16">
        <v>327566.7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3">
      <c r="A41" s="35" t="s">
        <v>27</v>
      </c>
      <c r="B41" s="3">
        <f>B38+B36</f>
        <v>1645696.92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3">
      <c r="A42" s="2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3">
      <c r="A43" s="2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3">
      <c r="A44" s="2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3">
      <c r="A45" s="2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3">
      <c r="A46" s="2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3">
      <c r="A47" s="2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3">
      <c r="A48" s="2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3">
      <c r="A49" s="2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3">
      <c r="A50" s="2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3">
      <c r="A51" s="2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3">
      <c r="A52" s="2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3">
      <c r="A53" s="2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3">
      <c r="A54" s="2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3">
      <c r="A55" s="2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3">
      <c r="A56" s="2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3">
      <c r="A57" s="2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3">
      <c r="A58" s="2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3">
      <c r="A59" s="2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3">
      <c r="A60" s="2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3">
      <c r="A61" s="2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3">
      <c r="A62" s="2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3">
      <c r="A63" s="2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3">
      <c r="A64" s="2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3">
      <c r="A65" s="2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3">
      <c r="A66" s="2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3">
      <c r="A67" s="2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3">
      <c r="A68" s="2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3">
      <c r="A69" s="2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3">
      <c r="A70" s="2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3">
      <c r="A71" s="2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3">
      <c r="A72" s="2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3">
      <c r="A73" s="2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3">
      <c r="A74" s="2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3">
      <c r="A75" s="2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3">
      <c r="A76" s="2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3">
      <c r="A77" s="2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3">
      <c r="A78" s="2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3">
      <c r="A79" s="2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3">
      <c r="A80" s="2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3">
      <c r="A81" s="2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3">
      <c r="A82" s="2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3">
      <c r="A83" s="2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3">
      <c r="A84" s="2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3">
      <c r="A85" s="2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3">
      <c r="A86" s="2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3">
      <c r="A87" s="2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3">
      <c r="A88" s="2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3">
      <c r="A89" s="2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3">
      <c r="A90" s="2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3">
      <c r="A91" s="2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3">
      <c r="C92" s="1"/>
      <c r="D92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FINANCIER SIGIDURS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2026-04-24T09:51:36Z</dcterms:modified>
</cp:coreProperties>
</file>