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Collecte\01- Collecte\08- Dépôts sauvages\02- Communication\02- Echanges externes\2026\CARPF\SEMAINE 18\"/>
    </mc:Choice>
  </mc:AlternateContent>
  <xr:revisionPtr revIDLastSave="0" documentId="13_ncr:1_{EC39870F-13B3-40ED-B8C7-9B103026756D}" xr6:coauthVersionLast="47" xr6:coauthVersionMax="47" xr10:uidLastSave="{00000000-0000-0000-0000-000000000000}"/>
  <bookViews>
    <workbookView xWindow="-120" yWindow="-120" windowWidth="29040" windowHeight="15840" xr2:uid="{EB3BBB2E-5220-4496-9D69-7232854420F1}"/>
  </bookViews>
  <sheets>
    <sheet name="SUIVI FINANCIER SIGIDURS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8" l="1"/>
  <c r="B35" i="8"/>
  <c r="B41" i="8"/>
  <c r="B36" i="8" l="1"/>
  <c r="B28" i="8"/>
  <c r="B38" i="8"/>
  <c r="B16" i="8"/>
  <c r="B8" i="8" l="1"/>
  <c r="B37" i="8" l="1"/>
  <c r="B11" i="8" l="1"/>
  <c r="B32" i="8" s="1"/>
</calcChain>
</file>

<file path=xl/sharedStrings.xml><?xml version="1.0" encoding="utf-8"?>
<sst xmlns="http://schemas.openxmlformats.org/spreadsheetml/2006/main" count="36" uniqueCount="30">
  <si>
    <t>2025 (€) TTC</t>
  </si>
  <si>
    <t>(€) TTC</t>
  </si>
  <si>
    <t>Montant disponible pour la prestation de traitement et de collecte DS</t>
  </si>
  <si>
    <t>Frais de personnel</t>
  </si>
  <si>
    <t>Frais de structure</t>
  </si>
  <si>
    <t>ISODIAG - Phase "Coup de propre" prélèvements et diagnostics amiante</t>
  </si>
  <si>
    <t>Budget complémentaire DM 16/10/2025</t>
  </si>
  <si>
    <t>Réel facturé 2025</t>
  </si>
  <si>
    <t>Dépenses 2025 réglées en 2026</t>
  </si>
  <si>
    <t>Budget initial 2026 (traitement et collecte DS)</t>
  </si>
  <si>
    <t>Budget initial mai 2025</t>
  </si>
  <si>
    <t>Budget 2026 ajusté après report solde 2025 (traitement et collecte DS)</t>
  </si>
  <si>
    <t>Report du solde 2025 (déficit)</t>
  </si>
  <si>
    <t>2026 (€) TTC</t>
  </si>
  <si>
    <t>Facture décembre 2025 (TERSEN)</t>
  </si>
  <si>
    <t>Facture octobre 2025 (AMIANTE TERSEN)</t>
  </si>
  <si>
    <t>Facture novembre 2025 (AMIANTE TERSEN)</t>
  </si>
  <si>
    <t>Facture décembre 2025 (TERSEN prorata)</t>
  </si>
  <si>
    <t>Facture décembre 2025 (TERRES ISDND TERSEN)</t>
  </si>
  <si>
    <t>Total</t>
  </si>
  <si>
    <t>Montant des factures - Phase "Coup de propre" (ISODIAG + TERSEN)</t>
  </si>
  <si>
    <t>Montant des factures - Phase "Ordres de service" (TERSEN)</t>
  </si>
  <si>
    <t>Montant des factures réglées en 2026 - Phase "Coup de propre" (TERSEN)</t>
  </si>
  <si>
    <t>Montant des devis - Phase "Ordres de service" (TERSEN)</t>
  </si>
  <si>
    <t xml:space="preserve">Réel facturé 2026 à date </t>
  </si>
  <si>
    <t xml:space="preserve">Dépenses engagées prévisionnelles 2026 à date </t>
  </si>
  <si>
    <t>Total cumulé 2025 + 2026 à date</t>
  </si>
  <si>
    <t>Disponible prévisionnel 2026 à date</t>
  </si>
  <si>
    <t>Disponible réel 2026 à date</t>
  </si>
  <si>
    <t>Bilan financier à date du 30-04-2026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</si>
</sst>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4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164" fontId="1" fillId="3" borderId="1" xfId="0" applyNumberFormat="1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1" fillId="5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164" fontId="0" fillId="5" borderId="1" xfId="0" applyNumberForma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horizontal="center" vertical="center" wrapText="1"/>
    </xf>
    <xf numFmtId="164" fontId="0" fillId="5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vertical="center" wrapText="1"/>
    </xf>
    <xf numFmtId="164" fontId="0" fillId="3" borderId="1" xfId="0" applyNumberFormat="1" applyFill="1" applyBorder="1" applyAlignment="1">
      <alignment horizontal="center" vertical="center" wrapText="1"/>
    </xf>
    <xf numFmtId="164" fontId="0" fillId="5" borderId="1" xfId="0" applyNumberFormat="1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0" fontId="0" fillId="5" borderId="1" xfId="0" applyFill="1" applyBorder="1" applyAlignment="1">
      <alignment horizontal="left" vertical="center"/>
    </xf>
    <xf numFmtId="0" fontId="0" fillId="3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5" borderId="1" xfId="0" applyFill="1" applyBorder="1" applyAlignment="1">
      <alignment wrapText="1"/>
    </xf>
    <xf numFmtId="0" fontId="0" fillId="2" borderId="0" xfId="0" applyFill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7" borderId="1" xfId="0" applyFill="1" applyBorder="1" applyAlignment="1">
      <alignment wrapText="1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wrapText="1"/>
    </xf>
    <xf numFmtId="0" fontId="1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wrapText="1"/>
    </xf>
    <xf numFmtId="164" fontId="1" fillId="7" borderId="1" xfId="0" applyNumberFormat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vertical="center" wrapText="1"/>
    </xf>
    <xf numFmtId="164" fontId="1" fillId="7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3" fillId="5" borderId="1" xfId="0" applyFont="1" applyFill="1" applyBorder="1" applyAlignment="1">
      <alignment wrapText="1"/>
    </xf>
    <xf numFmtId="164" fontId="3" fillId="5" borderId="1" xfId="0" applyNumberFormat="1" applyFont="1" applyFill="1" applyBorder="1" applyAlignment="1">
      <alignment horizontal="center"/>
    </xf>
    <xf numFmtId="164" fontId="3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0" fontId="3" fillId="5" borderId="1" xfId="0" applyFont="1" applyFill="1" applyBorder="1"/>
    <xf numFmtId="0" fontId="1" fillId="6" borderId="1" xfId="0" applyFont="1" applyFill="1" applyBorder="1" applyAlignment="1">
      <alignment wrapText="1"/>
    </xf>
    <xf numFmtId="164" fontId="1" fillId="6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2" borderId="0" xfId="0" applyFont="1" applyFill="1"/>
    <xf numFmtId="0" fontId="2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3DBF2-3076-4B9B-B92D-A048CC131253}">
  <dimension ref="A1:AP92"/>
  <sheetViews>
    <sheetView tabSelected="1" topLeftCell="A7" zoomScaleNormal="100" workbookViewId="0">
      <selection activeCell="F27" sqref="F27"/>
    </sheetView>
  </sheetViews>
  <sheetFormatPr baseColWidth="10" defaultRowHeight="15" x14ac:dyDescent="0.25"/>
  <cols>
    <col min="1" max="1" width="64.85546875" style="20" customWidth="1"/>
    <col min="2" max="2" width="22.140625" customWidth="1"/>
    <col min="4" max="4" width="12.85546875" bestFit="1" customWidth="1"/>
  </cols>
  <sheetData>
    <row r="1" spans="1:42" ht="54.75" customHeight="1" x14ac:dyDescent="0.25">
      <c r="A1" s="47" t="s">
        <v>29</v>
      </c>
      <c r="B1" s="47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x14ac:dyDescent="0.25">
      <c r="A2" s="27"/>
      <c r="B2" s="28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x14ac:dyDescent="0.25">
      <c r="A3" s="4" t="s">
        <v>10</v>
      </c>
      <c r="B3" s="5">
        <v>600000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x14ac:dyDescent="0.25">
      <c r="A4" s="4" t="s">
        <v>3</v>
      </c>
      <c r="B4" s="5">
        <v>32000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x14ac:dyDescent="0.25">
      <c r="A5" s="4" t="s">
        <v>4</v>
      </c>
      <c r="B5" s="5">
        <v>6400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x14ac:dyDescent="0.25">
      <c r="A6" s="4" t="s">
        <v>5</v>
      </c>
      <c r="B6" s="5">
        <v>40795.42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x14ac:dyDescent="0.25">
      <c r="A7" s="4" t="s">
        <v>6</v>
      </c>
      <c r="B7" s="5">
        <v>650000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x14ac:dyDescent="0.25">
      <c r="A8" s="7" t="s">
        <v>2</v>
      </c>
      <c r="B8" s="2">
        <f>B3-B4-B5-B6+B7</f>
        <v>1170804.58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x14ac:dyDescent="0.25">
      <c r="A9" s="33"/>
      <c r="B9" s="34" t="s">
        <v>13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x14ac:dyDescent="0.25">
      <c r="A10" s="8" t="s">
        <v>9</v>
      </c>
      <c r="B10" s="6">
        <v>1500000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x14ac:dyDescent="0.25">
      <c r="A11" s="8" t="s">
        <v>11</v>
      </c>
      <c r="B11" s="6">
        <f>B37+B10</f>
        <v>1429484.6600000001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x14ac:dyDescent="0.25">
      <c r="A12" s="11"/>
      <c r="B12" s="12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x14ac:dyDescent="0.25">
      <c r="A13" s="28">
        <v>2025</v>
      </c>
      <c r="B13" s="28" t="s">
        <v>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2" x14ac:dyDescent="0.25">
      <c r="A14" s="14" t="s">
        <v>20</v>
      </c>
      <c r="B14" s="15">
        <v>996503.7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</row>
    <row r="15" spans="1:42" x14ac:dyDescent="0.25">
      <c r="A15" s="14" t="s">
        <v>21</v>
      </c>
      <c r="B15" s="15">
        <v>244816.22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x14ac:dyDescent="0.25">
      <c r="A16" s="45" t="s">
        <v>19</v>
      </c>
      <c r="B16" s="2">
        <f>SUM(B14:B15)</f>
        <v>1241319.92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x14ac:dyDescent="0.25">
      <c r="B17" s="24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x14ac:dyDescent="0.25">
      <c r="A18" s="29">
        <v>2026</v>
      </c>
      <c r="B18" s="30" t="s">
        <v>1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ht="15" customHeight="1" x14ac:dyDescent="0.25">
      <c r="A19" s="18" t="s">
        <v>22</v>
      </c>
      <c r="B19" s="13">
        <v>327566.7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 ht="15" customHeight="1" x14ac:dyDescent="0.25">
      <c r="A20" s="39" t="s">
        <v>15</v>
      </c>
      <c r="B20" s="38">
        <v>26699.93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</row>
    <row r="21" spans="1:42" x14ac:dyDescent="0.25">
      <c r="A21" s="40" t="s">
        <v>15</v>
      </c>
      <c r="B21" s="37">
        <v>98643.34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</row>
    <row r="22" spans="1:42" x14ac:dyDescent="0.25">
      <c r="A22" s="40" t="s">
        <v>16</v>
      </c>
      <c r="B22" s="37">
        <v>72881.94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</row>
    <row r="23" spans="1:42" x14ac:dyDescent="0.25">
      <c r="A23" s="40" t="s">
        <v>14</v>
      </c>
      <c r="B23" s="37">
        <v>29993.3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spans="1:42" x14ac:dyDescent="0.25">
      <c r="A24" s="36" t="s">
        <v>17</v>
      </c>
      <c r="B24" s="37">
        <v>78948.19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</row>
    <row r="25" spans="1:42" x14ac:dyDescent="0.25">
      <c r="A25" s="36" t="s">
        <v>18</v>
      </c>
      <c r="B25" s="37">
        <v>20400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</row>
    <row r="26" spans="1:42" x14ac:dyDescent="0.25">
      <c r="A26" s="10" t="s">
        <v>23</v>
      </c>
      <c r="B26" s="9">
        <v>457204.32</v>
      </c>
      <c r="C26" s="46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</row>
    <row r="27" spans="1:42" x14ac:dyDescent="0.25">
      <c r="A27" s="10" t="s">
        <v>21</v>
      </c>
      <c r="B27" s="9">
        <v>76810.3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</row>
    <row r="28" spans="1:42" x14ac:dyDescent="0.25">
      <c r="A28" s="44" t="s">
        <v>19</v>
      </c>
      <c r="B28" s="6">
        <f>B19+B26+B27</f>
        <v>861581.32000000007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</row>
    <row r="29" spans="1:42" x14ac:dyDescent="0.25">
      <c r="A29" s="43"/>
      <c r="B29" s="1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</row>
    <row r="30" spans="1:42" x14ac:dyDescent="0.25">
      <c r="A30" s="27"/>
      <c r="B30" s="30" t="s">
        <v>1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</row>
    <row r="31" spans="1:42" x14ac:dyDescent="0.25">
      <c r="A31" s="41" t="s">
        <v>27</v>
      </c>
      <c r="B31" s="42">
        <f>B11-B19-B26-B27</f>
        <v>567903.34000000008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</row>
    <row r="32" spans="1:42" x14ac:dyDescent="0.25">
      <c r="A32" s="41" t="s">
        <v>28</v>
      </c>
      <c r="B32" s="42">
        <f>B11-B19-B27</f>
        <v>1025107.6600000001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</row>
    <row r="33" spans="1:42" x14ac:dyDescent="0.25">
      <c r="A33" s="23"/>
      <c r="B33" s="2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</row>
    <row r="34" spans="1:42" x14ac:dyDescent="0.25">
      <c r="A34" s="31"/>
      <c r="B34" s="32" t="s">
        <v>1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</row>
    <row r="35" spans="1:42" x14ac:dyDescent="0.25">
      <c r="A35" s="21" t="s">
        <v>25</v>
      </c>
      <c r="B35" s="13">
        <f>B19+B26+B27</f>
        <v>861581.32000000007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</row>
    <row r="36" spans="1:42" x14ac:dyDescent="0.25">
      <c r="A36" s="21" t="s">
        <v>24</v>
      </c>
      <c r="B36" s="13">
        <f>B27+B19</f>
        <v>404377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</row>
    <row r="37" spans="1:42" x14ac:dyDescent="0.25">
      <c r="A37" s="19" t="s">
        <v>12</v>
      </c>
      <c r="B37" s="26">
        <f>B8-B14-B15</f>
        <v>-70515.33999999988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</row>
    <row r="38" spans="1:42" x14ac:dyDescent="0.25">
      <c r="A38" s="19" t="s">
        <v>7</v>
      </c>
      <c r="B38" s="17">
        <f>B14+B15</f>
        <v>1241319.92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</row>
    <row r="39" spans="1:42" x14ac:dyDescent="0.25">
      <c r="A39" s="21" t="s">
        <v>8</v>
      </c>
      <c r="B39" s="16">
        <v>327566.7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</row>
    <row r="40" spans="1:42" x14ac:dyDescent="0.25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</row>
    <row r="41" spans="1:42" x14ac:dyDescent="0.25">
      <c r="A41" s="35" t="s">
        <v>26</v>
      </c>
      <c r="B41" s="3">
        <f>B38+B36</f>
        <v>1645696.92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</row>
    <row r="42" spans="1:42" x14ac:dyDescent="0.25">
      <c r="A42" s="2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</row>
    <row r="43" spans="1:42" x14ac:dyDescent="0.25">
      <c r="A43" s="2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</row>
    <row r="44" spans="1:42" x14ac:dyDescent="0.25">
      <c r="A44" s="2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</row>
    <row r="45" spans="1:42" x14ac:dyDescent="0.25">
      <c r="A45" s="2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</row>
    <row r="46" spans="1:42" x14ac:dyDescent="0.25">
      <c r="A46" s="2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</row>
    <row r="47" spans="1:42" x14ac:dyDescent="0.25">
      <c r="A47" s="2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</row>
    <row r="48" spans="1:42" x14ac:dyDescent="0.25">
      <c r="A48" s="2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</row>
    <row r="49" spans="1:42" x14ac:dyDescent="0.25">
      <c r="A49" s="2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</row>
    <row r="50" spans="1:42" x14ac:dyDescent="0.25">
      <c r="A50" s="2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</row>
    <row r="51" spans="1:42" x14ac:dyDescent="0.25">
      <c r="A51" s="2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</row>
    <row r="52" spans="1:42" x14ac:dyDescent="0.25">
      <c r="A52" s="2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</row>
    <row r="53" spans="1:42" x14ac:dyDescent="0.25">
      <c r="A53" s="2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</row>
    <row r="54" spans="1:42" x14ac:dyDescent="0.25">
      <c r="A54" s="2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</row>
    <row r="55" spans="1:42" x14ac:dyDescent="0.25">
      <c r="A55" s="2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</row>
    <row r="56" spans="1:42" x14ac:dyDescent="0.25">
      <c r="A56" s="2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</row>
    <row r="57" spans="1:42" x14ac:dyDescent="0.25">
      <c r="A57" s="2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</row>
    <row r="58" spans="1:42" x14ac:dyDescent="0.25">
      <c r="A58" s="2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</row>
    <row r="59" spans="1:42" x14ac:dyDescent="0.25">
      <c r="A59" s="2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spans="1:42" x14ac:dyDescent="0.25">
      <c r="A60" s="2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1:42" x14ac:dyDescent="0.25">
      <c r="A61" s="2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spans="1:42" x14ac:dyDescent="0.25">
      <c r="A62" s="2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spans="1:42" x14ac:dyDescent="0.25">
      <c r="A63" s="2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spans="1:42" x14ac:dyDescent="0.25">
      <c r="A64" s="2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spans="1:42" x14ac:dyDescent="0.25">
      <c r="A65" s="2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spans="1:42" x14ac:dyDescent="0.25">
      <c r="A66" s="2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spans="1:42" x14ac:dyDescent="0.25">
      <c r="A67" s="2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spans="1:42" x14ac:dyDescent="0.25">
      <c r="A68" s="2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spans="1:42" x14ac:dyDescent="0.25">
      <c r="A69" s="2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spans="1:42" x14ac:dyDescent="0.25">
      <c r="A70" s="2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spans="1:42" x14ac:dyDescent="0.25">
      <c r="A71" s="2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spans="1:42" x14ac:dyDescent="0.25">
      <c r="A72" s="2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spans="1:42" x14ac:dyDescent="0.25">
      <c r="A73" s="2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spans="1:42" x14ac:dyDescent="0.25">
      <c r="A74" s="2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spans="1:42" x14ac:dyDescent="0.25">
      <c r="A75" s="2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</row>
    <row r="76" spans="1:42" x14ac:dyDescent="0.25">
      <c r="A76" s="2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spans="1:42" x14ac:dyDescent="0.25">
      <c r="A77" s="2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spans="1:42" x14ac:dyDescent="0.25">
      <c r="A78" s="2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spans="1:42" x14ac:dyDescent="0.25">
      <c r="A79" s="2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1:42" x14ac:dyDescent="0.25">
      <c r="A80" s="2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1:42" x14ac:dyDescent="0.25">
      <c r="A81" s="2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1:42" x14ac:dyDescent="0.25">
      <c r="A82" s="2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spans="1:42" x14ac:dyDescent="0.25">
      <c r="A83" s="2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spans="1:42" x14ac:dyDescent="0.25">
      <c r="A84" s="2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5" spans="1:42" x14ac:dyDescent="0.25">
      <c r="A85" s="2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spans="1:42" x14ac:dyDescent="0.25">
      <c r="A86" s="2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</row>
    <row r="87" spans="1:42" x14ac:dyDescent="0.25">
      <c r="A87" s="2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</row>
    <row r="88" spans="1:42" x14ac:dyDescent="0.25">
      <c r="A88" s="2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</row>
    <row r="89" spans="1:42" x14ac:dyDescent="0.25">
      <c r="A89" s="2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</row>
    <row r="90" spans="1:42" x14ac:dyDescent="0.25">
      <c r="A90" s="2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</row>
    <row r="91" spans="1:42" x14ac:dyDescent="0.25">
      <c r="A91" s="2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</row>
    <row r="92" spans="1:42" x14ac:dyDescent="0.25">
      <c r="C92" s="1"/>
      <c r="D92" s="1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SUIVI FINANCIER SIGIDURS</vt:lpstr>
    </vt:vector>
  </TitlesOfParts>
  <Company>Sigidurs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PENNORS, Emilie</dc:creator>
  <cp:lastModifiedBy>PENNORS, Emilie</cp:lastModifiedBy>
  <cp:lastPrinted>2025-11-27T14:01:46Z</cp:lastPrinted>
  <dcterms:created xsi:type="dcterms:W3CDTF">2025-10-10T13:38:30Z</dcterms:created>
  <dcterms:modified xsi:type="dcterms:W3CDTF">2026-04-30T14:38:00Z</dcterms:modified>
</cp:coreProperties>
</file>