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23\"/>
    </mc:Choice>
  </mc:AlternateContent>
  <xr:revisionPtr revIDLastSave="0" documentId="13_ncr:1_{2B8206CD-EC7B-4DB1-B035-551077E368FC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UIVI FINANCIER SIGIDURS 04-0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8" l="1"/>
  <c r="B25" i="8"/>
  <c r="B30" i="8"/>
  <c r="B29" i="8"/>
  <c r="B22" i="8" l="1"/>
  <c r="B32" i="8"/>
  <c r="B35" i="8" s="1"/>
  <c r="B16" i="8"/>
  <c r="B8" i="8" l="1"/>
  <c r="B31" i="8" l="1"/>
  <c r="B26" i="8" l="1"/>
</calcChain>
</file>

<file path=xl/sharedStrings.xml><?xml version="1.0" encoding="utf-8"?>
<sst xmlns="http://schemas.openxmlformats.org/spreadsheetml/2006/main" count="30" uniqueCount="26">
  <si>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</si>
  <si>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</si>
  <si>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</si>
  <si>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</si>
  <si>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</si>
  <si>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</si>
  <si>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</si>
  <si>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</si>
  <si>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</si>
  <si>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</si>
  <si>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</si>
  <si>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</si>
  <si>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</si>
  <si>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</si>
  <si>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</si>
  <si>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</si>
  <si>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</si>
  <si>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</si>
  <si>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Bilan financier à date du 04-06-2026</t>
  </si>
  <si>
    <t>Montant des devis - Phase "Ordres de service" (TERSEN) à date du 04-06-2026</t>
  </si>
  <si>
    <t>Montant des factures - Phase "Ordres de service" (TERSEN) à date du 04-06-2026</t>
  </si>
  <si>
    <t>Disponible prévisionnel 2026 à date du 04-06-2026</t>
  </si>
  <si>
    <t>Disponible réel 2026 à date du 04-06-2026</t>
  </si>
  <si>
    <t>Dépenses engagées prévisionnelles 2026 à date du 04-06-2026</t>
  </si>
  <si>
    <t>Réel facturé 2026 à date du 04-06-2026</t>
  </si>
  <si>
    <t>Total cumulé 2025 + 2026 à date du 04-06-2026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</si>
</sst>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86"/>
  <sheetViews>
    <sheetView tabSelected="1" zoomScaleNormal="100" workbookViewId="0">
      <selection activeCell="D15" sqref="D15"/>
    </sheetView>
  </sheetViews>
  <sheetFormatPr baseColWidth="10" defaultRowHeight="14.4" x14ac:dyDescent="0.3"/>
  <cols>
    <col min="1" max="1" width="64.88671875" style="19" customWidth="1"/>
    <col min="2" max="2" width="22.109375" customWidth="1"/>
    <col min="4" max="4" width="12.88671875" bestFit="1" customWidth="1"/>
  </cols>
  <sheetData>
    <row r="1" spans="1:42" ht="54.75" customHeight="1" x14ac:dyDescent="0.3">
      <c r="A1" s="40" t="s">
        <v>18</v>
      </c>
      <c r="B1" s="4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3">
      <c r="A2" s="26"/>
      <c r="B2" s="27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3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3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3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3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3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3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3">
      <c r="A9" s="32"/>
      <c r="B9" s="33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3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3">
      <c r="A11" s="8" t="s">
        <v>11</v>
      </c>
      <c r="B11" s="6">
        <f>B31+B10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3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3">
      <c r="A13" s="27">
        <v>2025</v>
      </c>
      <c r="B13" s="27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3">
      <c r="A14" s="14" t="s">
        <v>15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3">
      <c r="A15" s="14" t="s">
        <v>16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3">
      <c r="A16" s="39" t="s">
        <v>14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3">
      <c r="B17" s="2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3">
      <c r="A18" s="28">
        <v>2026</v>
      </c>
      <c r="B18" s="29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3">
      <c r="A19" s="17" t="s">
        <v>17</v>
      </c>
      <c r="B19" s="13">
        <v>307166.7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3">
      <c r="A20" s="10" t="s">
        <v>19</v>
      </c>
      <c r="B20" s="9">
        <v>204605.34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28.8" x14ac:dyDescent="0.3">
      <c r="A21" s="10" t="s">
        <v>20</v>
      </c>
      <c r="B21" s="9">
        <v>419152.15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3">
      <c r="A22" s="38" t="s">
        <v>14</v>
      </c>
      <c r="B22" s="6">
        <f>B19+B20+B21</f>
        <v>930924.19000000006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3">
      <c r="A23" s="37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3">
      <c r="A24" s="26"/>
      <c r="B24" s="29" t="s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3">
      <c r="A25" s="35" t="s">
        <v>21</v>
      </c>
      <c r="B25" s="36">
        <f>B11-B19-B20-B21</f>
        <v>498560.4700000002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3">
      <c r="A26" s="35" t="s">
        <v>22</v>
      </c>
      <c r="B26" s="36">
        <f>B11-B19-B21</f>
        <v>703165.81000000017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3">
      <c r="A27" s="22"/>
      <c r="B27" s="2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3">
      <c r="A28" s="30"/>
      <c r="B28" s="31" t="s">
        <v>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3">
      <c r="A29" s="20" t="s">
        <v>23</v>
      </c>
      <c r="B29" s="13">
        <f>B19+B20+B21</f>
        <v>930924.19000000006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3">
      <c r="A30" s="20" t="s">
        <v>24</v>
      </c>
      <c r="B30" s="13">
        <f>B21+B19</f>
        <v>726318.85000000009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3">
      <c r="A31" s="18" t="s">
        <v>12</v>
      </c>
      <c r="B31" s="25">
        <f>B8-B14-B15</f>
        <v>-70515.33999999988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3">
      <c r="A32" s="18" t="s">
        <v>7</v>
      </c>
      <c r="B32" s="16">
        <f>B14+B15</f>
        <v>1241319.92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3">
      <c r="A33" s="20" t="s">
        <v>8</v>
      </c>
      <c r="B33" s="9">
        <v>307166.7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3">
      <c r="A35" s="34" t="s">
        <v>25</v>
      </c>
      <c r="B35" s="3">
        <f>B32+B30</f>
        <v>1967638.77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3">
      <c r="A36" s="2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3">
      <c r="A37" s="2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3">
      <c r="A38" s="2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3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3">
      <c r="A40" s="2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3">
      <c r="A41" s="2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3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3">
      <c r="A43" s="2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3">
      <c r="A44" s="2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3">
      <c r="A45" s="2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3">
      <c r="A46" s="2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3">
      <c r="A47" s="2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3">
      <c r="A48" s="2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3">
      <c r="A49" s="2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3">
      <c r="A50" s="2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3">
      <c r="A51" s="2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3">
      <c r="A52" s="2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3">
      <c r="A53" s="2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3">
      <c r="A54" s="2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3">
      <c r="A55" s="2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3">
      <c r="A56" s="2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3">
      <c r="A57" s="2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3">
      <c r="A58" s="2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3">
      <c r="A59" s="2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3">
      <c r="A60" s="2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3">
      <c r="A61" s="2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3">
      <c r="A62" s="2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3">
      <c r="A63" s="2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3">
      <c r="A64" s="2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3">
      <c r="A65" s="2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3">
      <c r="A66" s="2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3">
      <c r="A67" s="2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3">
      <c r="A68" s="2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3">
      <c r="A69" s="2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3">
      <c r="A70" s="2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3">
      <c r="A71" s="2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3">
      <c r="A72" s="2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3">
      <c r="A73" s="2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3">
      <c r="A74" s="2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3">
      <c r="A75" s="2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3">
      <c r="A76" s="2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3">
      <c r="A77" s="2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3">
      <c r="A78" s="2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3">
      <c r="A79" s="2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3">
      <c r="A80" s="2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3">
      <c r="A81" s="2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3">
      <c r="A82" s="2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">
      <c r="A83" s="2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">
      <c r="A84" s="2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">
      <c r="A85" s="2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">
      <c r="C86" s="1"/>
      <c r="D86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 04-06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2026-06-04T16:26:59Z</dcterms:modified>
</cp:coreProperties>
</file>